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5345" windowHeight="4455" firstSheet="5" activeTab="7"/>
  </bookViews>
  <sheets>
    <sheet name="Nolikums" sheetId="1" r:id="rId1"/>
    <sheet name=" 1.pielikums (pieteikums)" sheetId="4" r:id="rId2"/>
    <sheet name="2.pielikums (pieredze)" sheetId="2" r:id="rId3"/>
    <sheet name="3.pielikums (tehniskais)" sheetId="6" r:id="rId4"/>
    <sheet name="4.pielikums (finanšu)" sheetId="7" r:id="rId5"/>
    <sheet name="5.pielikums (aprēķina forma)" sheetId="8" r:id="rId6"/>
    <sheet name="6.pielikums (nodrošinājums)" sheetId="10" r:id="rId7"/>
    <sheet name="7.pielikums (kritēriji)" sheetId="11" r:id="rId8"/>
  </sheets>
  <externalReferences>
    <externalReference r:id="rId9"/>
  </externalReferences>
  <calcPr calcId="162913"/>
  <fileRecoveryPr repairLoad="1"/>
</workbook>
</file>

<file path=xl/calcChain.xml><?xml version="1.0" encoding="utf-8"?>
<calcChain xmlns="http://schemas.openxmlformats.org/spreadsheetml/2006/main">
  <c r="G36" i="8"/>
  <c r="E36"/>
  <c r="I36" s="1"/>
  <c r="C37"/>
  <c r="B37"/>
  <c r="G35"/>
  <c r="E35"/>
  <c r="H35" s="1"/>
  <c r="G34"/>
  <c r="E34"/>
  <c r="I34" s="1"/>
  <c r="H31"/>
  <c r="G31"/>
  <c r="I31" s="1"/>
  <c r="H30"/>
  <c r="G30"/>
  <c r="I30" s="1"/>
  <c r="H29"/>
  <c r="G29"/>
  <c r="I29" s="1"/>
  <c r="H28"/>
  <c r="G28"/>
  <c r="I28" s="1"/>
  <c r="H27"/>
  <c r="G27"/>
  <c r="I27" s="1"/>
  <c r="G26"/>
  <c r="E26"/>
  <c r="H26" s="1"/>
  <c r="A26"/>
  <c r="G25"/>
  <c r="C25"/>
  <c r="A25"/>
  <c r="G24"/>
  <c r="C24"/>
  <c r="A24"/>
  <c r="G23"/>
  <c r="C23"/>
  <c r="A23"/>
  <c r="G22"/>
  <c r="C22"/>
  <c r="A22"/>
  <c r="G21"/>
  <c r="E21"/>
  <c r="H21" s="1"/>
  <c r="A21"/>
  <c r="G20"/>
  <c r="C20"/>
  <c r="B20"/>
  <c r="A20"/>
  <c r="G17"/>
  <c r="C17"/>
  <c r="A17"/>
  <c r="G16"/>
  <c r="C16"/>
  <c r="A16"/>
  <c r="G15"/>
  <c r="E15"/>
  <c r="H15" s="1"/>
  <c r="A15"/>
  <c r="G14"/>
  <c r="E14"/>
  <c r="H14" s="1"/>
  <c r="A14"/>
  <c r="G13"/>
  <c r="E13"/>
  <c r="H13" s="1"/>
  <c r="A13"/>
  <c r="G12"/>
  <c r="E12"/>
  <c r="H12" s="1"/>
  <c r="A12"/>
  <c r="G11"/>
  <c r="C11"/>
  <c r="A11"/>
  <c r="G10"/>
  <c r="C10"/>
  <c r="A10"/>
  <c r="G9"/>
  <c r="C9"/>
  <c r="B18"/>
  <c r="A9"/>
  <c r="H36" l="1"/>
  <c r="J36" s="1"/>
  <c r="I12"/>
  <c r="J12" s="1"/>
  <c r="I14"/>
  <c r="J14" s="1"/>
  <c r="E20"/>
  <c r="H20" s="1"/>
  <c r="I26"/>
  <c r="J26" s="1"/>
  <c r="E9"/>
  <c r="H9" s="1"/>
  <c r="E11"/>
  <c r="H11" s="1"/>
  <c r="I13"/>
  <c r="J13" s="1"/>
  <c r="I15"/>
  <c r="J15" s="1"/>
  <c r="E16"/>
  <c r="I16" s="1"/>
  <c r="E17"/>
  <c r="H17" s="1"/>
  <c r="C32"/>
  <c r="I21"/>
  <c r="J21" s="1"/>
  <c r="E22"/>
  <c r="H22" s="1"/>
  <c r="E23"/>
  <c r="H23" s="1"/>
  <c r="E24"/>
  <c r="H24" s="1"/>
  <c r="E25"/>
  <c r="I25" s="1"/>
  <c r="J27"/>
  <c r="J28"/>
  <c r="J29"/>
  <c r="J30"/>
  <c r="J31"/>
  <c r="B32"/>
  <c r="I35"/>
  <c r="J35" s="1"/>
  <c r="C18"/>
  <c r="E10"/>
  <c r="I23"/>
  <c r="H25"/>
  <c r="H34"/>
  <c r="H37" s="1"/>
  <c r="E37"/>
  <c r="I24" l="1"/>
  <c r="I22"/>
  <c r="J22" s="1"/>
  <c r="I20"/>
  <c r="H16"/>
  <c r="J16" s="1"/>
  <c r="I9"/>
  <c r="J9" s="1"/>
  <c r="I37"/>
  <c r="I11"/>
  <c r="J11" s="1"/>
  <c r="E32"/>
  <c r="I17"/>
  <c r="J25"/>
  <c r="J23"/>
  <c r="J24"/>
  <c r="H32"/>
  <c r="J34"/>
  <c r="J37" s="1"/>
  <c r="J20"/>
  <c r="J17"/>
  <c r="H10"/>
  <c r="I10"/>
  <c r="E18"/>
  <c r="H18" l="1"/>
  <c r="I32"/>
  <c r="I18"/>
  <c r="J32"/>
  <c r="J10"/>
  <c r="J18" s="1"/>
</calcChain>
</file>

<file path=xl/sharedStrings.xml><?xml version="1.0" encoding="utf-8"?>
<sst xmlns="http://schemas.openxmlformats.org/spreadsheetml/2006/main" count="320" uniqueCount="268">
  <si>
    <t>Identifikācijas numurs</t>
  </si>
  <si>
    <t>Iepirkuma metode</t>
  </si>
  <si>
    <t>Iepirkuma priekšmets</t>
  </si>
  <si>
    <t xml:space="preserve">Iespēja iepazīties ar iepirkuma nolikumu </t>
  </si>
  <si>
    <t>Kontaktpersona</t>
  </si>
  <si>
    <t xml:space="preserve">Piedāvājums jāsagatavo latviešu valodā. </t>
  </si>
  <si>
    <t>Piedāvājumu paraksta persona, kurai ir pārstāvības tiesības.</t>
  </si>
  <si>
    <t>Ja Piedāvājumu paraksta pilnvarota persona, piedāvājumam jāpievieno atbilstošs pilnvarojums.</t>
  </si>
  <si>
    <t>Prasības pretendentam</t>
  </si>
  <si>
    <t>Pielikumi</t>
  </si>
  <si>
    <t>Iepirkumu komisijas priekšsēdētājs</t>
  </si>
  <si>
    <t>APSTIPRINĀTS</t>
  </si>
  <si>
    <t>Publiskā iepirkuma</t>
  </si>
  <si>
    <t xml:space="preserve">NOLIKUMS </t>
  </si>
  <si>
    <t>Ieņemamais amats</t>
  </si>
  <si>
    <t>Juridiskā adrese</t>
  </si>
  <si>
    <t>Tālrunis</t>
  </si>
  <si>
    <t>e-pasta adrese</t>
  </si>
  <si>
    <t>CPV kods</t>
  </si>
  <si>
    <t>Pasūtītāja nosaukums, reģistrācijas numurs, adrese</t>
  </si>
  <si>
    <t>Vieta, datums, laiks, kārtība</t>
  </si>
  <si>
    <t>lēmumu (protokols Nr.1)</t>
  </si>
  <si>
    <t>LATVIJAS ETNOGRĀFISKĀ BRĪVDABAS MUZEJA</t>
  </si>
  <si>
    <t>Reģ.Nr. 90000053011</t>
  </si>
  <si>
    <t>Juridiskā adrese: Bonaventuras iela 10, Rīga, LV-1024</t>
  </si>
  <si>
    <t>Nav pasludināts maksātnespējas process, tā saimnieciskā darbība nav apturēta vai pārtraukta, nav uzsākta tiesvedība par bankrotu, tas līdz līguma izpildes paredzamajam beigu termiņam nebūs likvidēts;</t>
  </si>
  <si>
    <t>Latvijā vai valstī, kurā tas reģistrēts, nav nodokļu vai valsts sociālās apdrošināšanas iemaksu parādi, kas kopsummā pārsniedz 150 EUR.</t>
  </si>
  <si>
    <t>Paredzamais līguma termiņs</t>
  </si>
  <si>
    <t>_____________________</t>
  </si>
  <si>
    <t>LATVIJAS ETNOGRĀFISKAIS BRĪVDABAS MUZEJS</t>
  </si>
  <si>
    <t>________________________</t>
  </si>
  <si>
    <t>Reģistrācijas numurs un datums</t>
  </si>
  <si>
    <t>Pasta adrese</t>
  </si>
  <si>
    <t>Vispārējā interneta adrese</t>
  </si>
  <si>
    <t>Bankas nosaukums, bankas kods</t>
  </si>
  <si>
    <t>Konta numurs</t>
  </si>
  <si>
    <t>Vārds, Uzvārds</t>
  </si>
  <si>
    <t>Talrunis</t>
  </si>
  <si>
    <t>Informācija par Pretendenta kontaktpersonu (atbildīgā persona)</t>
  </si>
  <si>
    <t>Finanšu rekvizīti</t>
  </si>
  <si>
    <t>Informācija par pretendentu</t>
  </si>
  <si>
    <t>Pretendenta pieteikums</t>
  </si>
  <si>
    <t>(Pretendenta nosaukums)</t>
  </si>
  <si>
    <t>____________________</t>
  </si>
  <si>
    <t>(vieta)</t>
  </si>
  <si>
    <t>(datums)</t>
  </si>
  <si>
    <t>„Apstiprinu iesniegtās informācijas patiesumu”.</t>
  </si>
  <si>
    <t>__________________________</t>
  </si>
  <si>
    <t>Vārds, uzvārds</t>
  </si>
  <si>
    <t>FIZISKĀS APSARDZES PAKALPOJUMU SNIEGŠANAI</t>
  </si>
  <si>
    <t>Pakalpojuma nodrošināšana</t>
  </si>
  <si>
    <t xml:space="preserve">Fiziskās apsardzes nodrošināšana </t>
  </si>
  <si>
    <t>24 mēneši</t>
  </si>
  <si>
    <t>Piedāvājuma noformēšana</t>
  </si>
  <si>
    <t>Piedāvājumam jābūt A4 formāta, caurauklotam un cauršūtam ar norādītu lappušu skaitu, kopijām jābūt apliecinātām normatīvajos aktos noteiktajā kārtībā.</t>
  </si>
  <si>
    <t>Ja piedāvājumu iesniedz piegādātāju apvienība, piedāvājumu paraksta visas personas, kas ietilpst apvienībā.</t>
  </si>
  <si>
    <t xml:space="preserve">Obligātās apdrošināšanas limits ne mazāks par 700 000 (septiņi simti tūkstošu eiro), katra apdrosināšanas gadījuma limits  ne mazāks par 142 200 (viens simts četrdesmit divi tūkstoši divi simti eiro). </t>
  </si>
  <si>
    <t>Pretendenta norādīto apakšuzņēmēju pakalpojumu vērtība ir vismaz 20 %</t>
  </si>
  <si>
    <t>Piedāvājuma nodrošinājumam jāstājas spēkā ne vēlāk par piedāvājumu iesniegšanas termiņa pēdējo dienu.</t>
  </si>
  <si>
    <t>Piedāvājuma nodrošinājumam jābūt spēkā līdz piedāvājuma derīguma termiņam vai tā pagarinājumam.</t>
  </si>
  <si>
    <t>Piedāvājuma nodrošinājums</t>
  </si>
  <si>
    <t>Apliecināta piedāvājuma nodrošinājuma kopija (oriģināls iesniedzams atsevišķi).</t>
  </si>
  <si>
    <t>Iesniedzamie dokumenti</t>
  </si>
  <si>
    <t>Objekta nosaukums</t>
  </si>
  <si>
    <t>Informācija par apsargājamās teritorijas platību, caurlaižu režīmu un posteņu skaitu, iebrauktuvju skaits u.c.</t>
  </si>
  <si>
    <t>Pakalpojuma sniegšanas sākšanas un beigšanas laiks (datums no – līdz)</t>
  </si>
  <si>
    <t>Objektā ir ēka ar kultūras pieminekļa statusu (ir/nav)</t>
  </si>
  <si>
    <t>Pretendenta izpildītā pakalpojuma kopējā vērtība (līguma summa), EUR, bez PVN</t>
  </si>
  <si>
    <t>Nr.p.k.</t>
  </si>
  <si>
    <t xml:space="preserve">Piedalījies kā ģeneraluzņēmējs, vienīgais pakalpojuma veicējs vai apakšuzņēmējs </t>
  </si>
  <si>
    <t>Pakalpojuma saņēmēja nosaukums, kontaktpersonas vārds, uzvārds, kontakttālrunis, elektroniskā pasta adrese</t>
  </si>
  <si>
    <t>Pretendenta izpildītā pakalpojuma apjoms (%)</t>
  </si>
  <si>
    <t>Pretendentam par katru norādīto objektu jāpievieno atsauksme no pasūtītāja.</t>
  </si>
  <si>
    <t>Fiziskās apsardzes nodrošināšana</t>
  </si>
  <si>
    <t>Pretendenta pieredzes apraksta/apliecinājums</t>
  </si>
  <si>
    <r>
      <t>Pretendents ________________________________,</t>
    </r>
    <r>
      <rPr>
        <i/>
        <sz val="12"/>
        <color theme="1"/>
        <rFont val="Times New Roman"/>
        <family val="1"/>
        <charset val="186"/>
      </rPr>
      <t xml:space="preserve"> reģ.nr._____________________</t>
    </r>
    <r>
      <rPr>
        <sz val="12"/>
        <color theme="1"/>
        <rFont val="Times New Roman"/>
        <family val="1"/>
        <charset val="186"/>
      </rPr>
      <t xml:space="preserve"> apliecina, ka tam ir pieredze atbilstoši Nolikumam šādos objektos:</t>
    </r>
  </si>
  <si>
    <t>(vārds, uzvārds)</t>
  </si>
  <si>
    <t>(amats)</t>
  </si>
  <si>
    <t>(paraksts)</t>
  </si>
  <si>
    <t>_______________________________________________</t>
  </si>
  <si>
    <t>__________________________________________________</t>
  </si>
  <si>
    <t>____________________________________</t>
  </si>
  <si>
    <t>Pozīcija</t>
  </si>
  <si>
    <t>Pretendenta piedāvājums</t>
  </si>
  <si>
    <t>Iesaistītais apsardzes personāls</t>
  </si>
  <si>
    <r>
      <t xml:space="preserve">Iesaistītais apsardzes personāls, kurš nodrošinās pakalpojuma izpildi, ja Pretendentam </t>
    </r>
    <r>
      <rPr>
        <i/>
        <sz val="12"/>
        <color rgb="FF000000"/>
        <rFont val="Times New Roman"/>
        <family val="1"/>
        <charset val="186"/>
      </rPr>
      <t xml:space="preserve">Pretendenta nosaukums </t>
    </r>
    <r>
      <rPr>
        <sz val="12"/>
        <color rgb="FF000000"/>
        <rFont val="Times New Roman"/>
        <family val="1"/>
        <charset val="186"/>
      </rPr>
      <t>tiks piešķirtas līguma slēgšanas tiesības</t>
    </r>
  </si>
  <si>
    <r>
      <t xml:space="preserve">Saskaņā ar Pretendenta piesaistītā personāla sarakstu – </t>
    </r>
    <r>
      <rPr>
        <i/>
        <sz val="12"/>
        <color rgb="FF000000"/>
        <rFont val="Times New Roman"/>
        <family val="1"/>
        <charset val="186"/>
      </rPr>
      <t>lapu skaits</t>
    </r>
    <r>
      <rPr>
        <sz val="12"/>
        <color rgb="FF000000"/>
        <rFont val="Times New Roman"/>
        <family val="1"/>
        <charset val="186"/>
      </rPr>
      <t xml:space="preserve"> (</t>
    </r>
    <r>
      <rPr>
        <i/>
        <sz val="12"/>
        <color rgb="FF000000"/>
        <rFont val="Times New Roman"/>
        <family val="1"/>
        <charset val="186"/>
      </rPr>
      <t>lapu skaits</t>
    </r>
    <r>
      <rPr>
        <sz val="12"/>
        <color rgb="FF000000"/>
        <rFont val="Times New Roman"/>
        <family val="1"/>
        <charset val="186"/>
      </rPr>
      <t xml:space="preserve"> </t>
    </r>
    <r>
      <rPr>
        <i/>
        <sz val="12"/>
        <color rgb="FF000000"/>
        <rFont val="Times New Roman"/>
        <family val="1"/>
        <charset val="186"/>
      </rPr>
      <t>vārdiem</t>
    </r>
    <r>
      <rPr>
        <sz val="12"/>
        <color rgb="FF000000"/>
        <rFont val="Times New Roman"/>
        <family val="1"/>
        <charset val="186"/>
      </rPr>
      <t>) lapas</t>
    </r>
  </si>
  <si>
    <t>Diennakts vadības pults un mobilo grupu atbalsts</t>
  </si>
  <si>
    <r>
      <t xml:space="preserve">Diennakts vadības pults, kura nodrošinās pakalpojuma izpildi, ja Pretendentam </t>
    </r>
    <r>
      <rPr>
        <i/>
        <sz val="12"/>
        <color rgb="FF000000"/>
        <rFont val="Times New Roman"/>
        <family val="1"/>
        <charset val="186"/>
      </rPr>
      <t>Pretendenta nosaukums</t>
    </r>
    <r>
      <rPr>
        <sz val="12"/>
        <color rgb="FF000000"/>
        <rFont val="Times New Roman"/>
        <family val="1"/>
        <charset val="186"/>
      </rPr>
      <t xml:space="preserve"> tiks piešķirtas līguma slēgšanas tiesības</t>
    </r>
  </si>
  <si>
    <r>
      <t xml:space="preserve">Adrese, </t>
    </r>
    <r>
      <rPr>
        <i/>
        <sz val="12"/>
        <color rgb="FF000000"/>
        <rFont val="Times New Roman"/>
        <family val="1"/>
        <charset val="186"/>
      </rPr>
      <t xml:space="preserve">Nosaukums, reģistrācijas numurs, </t>
    </r>
    <r>
      <rPr>
        <sz val="12"/>
        <color rgb="FF000000"/>
        <rFont val="Times New Roman"/>
        <family val="1"/>
        <charset val="186"/>
      </rPr>
      <t>Apakšuzņēmēja apliecinājums</t>
    </r>
    <r>
      <rPr>
        <i/>
        <sz val="12"/>
        <color rgb="FF000000"/>
        <rFont val="Times New Roman"/>
        <family val="1"/>
        <charset val="186"/>
      </rPr>
      <t xml:space="preserve"> Nr. numurs pēc kārtas </t>
    </r>
    <r>
      <rPr>
        <sz val="12"/>
        <color rgb="FF000000"/>
        <rFont val="Times New Roman"/>
        <family val="1"/>
        <charset val="186"/>
      </rPr>
      <t xml:space="preserve">– </t>
    </r>
    <r>
      <rPr>
        <i/>
        <sz val="12"/>
        <color rgb="FF000000"/>
        <rFont val="Times New Roman"/>
        <family val="1"/>
        <charset val="186"/>
      </rPr>
      <t>lapu skaits</t>
    </r>
    <r>
      <rPr>
        <sz val="12"/>
        <color rgb="FF000000"/>
        <rFont val="Times New Roman"/>
        <family val="1"/>
        <charset val="186"/>
      </rPr>
      <t xml:space="preserve"> (</t>
    </r>
    <r>
      <rPr>
        <i/>
        <sz val="12"/>
        <color rgb="FF000000"/>
        <rFont val="Times New Roman"/>
        <family val="1"/>
        <charset val="186"/>
      </rPr>
      <t>lapu skaits</t>
    </r>
    <r>
      <rPr>
        <sz val="12"/>
        <color rgb="FF000000"/>
        <rFont val="Times New Roman"/>
        <family val="1"/>
        <charset val="186"/>
      </rPr>
      <t xml:space="preserve"> </t>
    </r>
    <r>
      <rPr>
        <i/>
        <sz val="12"/>
        <color rgb="FF000000"/>
        <rFont val="Times New Roman"/>
        <family val="1"/>
        <charset val="186"/>
      </rPr>
      <t>vārdiem</t>
    </r>
    <r>
      <rPr>
        <sz val="12"/>
        <color rgb="FF000000"/>
        <rFont val="Times New Roman"/>
        <family val="1"/>
        <charset val="186"/>
      </rPr>
      <t>) lapas</t>
    </r>
  </si>
  <si>
    <r>
      <t>Mobīlās</t>
    </r>
    <r>
      <rPr>
        <b/>
        <sz val="12"/>
        <color rgb="FF000000"/>
        <rFont val="Times New Roman"/>
        <family val="1"/>
        <charset val="186"/>
      </rPr>
      <t xml:space="preserve"> </t>
    </r>
    <r>
      <rPr>
        <sz val="12"/>
        <color rgb="FF000000"/>
        <rFont val="Times New Roman"/>
        <family val="1"/>
        <charset val="186"/>
      </rPr>
      <t>grupas, kuras nodrošinās pakalpojuma izpildi, ja Pretendentam Pretendenta nosaukums tiks piešķirtas līguma slēgšanas tiesības</t>
    </r>
  </si>
  <si>
    <t>Adrese, Nosaukums, reģistrācijas numurs, Apakšuzņēmēja apliecinājums Nr. numurs pēc kārtas – lapu skaits (lapu skaits vārdiem) lapas</t>
  </si>
  <si>
    <t>Informāciju par sakaru līdzekļu esamību</t>
  </si>
  <si>
    <t>informācijas apmaiņas organizēšana</t>
  </si>
  <si>
    <t>Nr. p. k.</t>
  </si>
  <si>
    <t>1.1.</t>
  </si>
  <si>
    <t>2.1.</t>
  </si>
  <si>
    <t>2.2.</t>
  </si>
  <si>
    <t>2.3.</t>
  </si>
  <si>
    <t>Apraksts</t>
  </si>
  <si>
    <r>
      <t>mobilo</t>
    </r>
    <r>
      <rPr>
        <b/>
        <sz val="12"/>
        <color rgb="FF000000"/>
        <rFont val="Times New Roman"/>
        <family val="1"/>
        <charset val="186"/>
      </rPr>
      <t xml:space="preserve"> </t>
    </r>
    <r>
      <rPr>
        <sz val="12"/>
        <color rgb="FF000000"/>
        <rFont val="Times New Roman"/>
        <family val="1"/>
        <charset val="186"/>
      </rPr>
      <t>grupu skaits Rīgas centra rajonā</t>
    </r>
  </si>
  <si>
    <t>mobilo grupu dislokācijas vietas</t>
  </si>
  <si>
    <t>mobilo grupu ierašanās laiks līdz objektam</t>
  </si>
  <si>
    <t>minūtes</t>
  </si>
  <si>
    <t>Iekšējā kontroles dienests</t>
  </si>
  <si>
    <t>3.1.</t>
  </si>
  <si>
    <t>Informācija par iekšējā kontroles dienesta darbību</t>
  </si>
  <si>
    <t>Apsardzes darbinieku apmācība</t>
  </si>
  <si>
    <t>4.1.</t>
  </si>
  <si>
    <t>Informācija par apsardzes darbinieku apmācības organizēšanas kārtību</t>
  </si>
  <si>
    <t>Apsardzes posteņa un darbinieku nodrošinājums</t>
  </si>
  <si>
    <t>5.1.</t>
  </si>
  <si>
    <t>Mobīlos sakari</t>
  </si>
  <si>
    <t>5.2.</t>
  </si>
  <si>
    <t>Radio sakari (rācijas)</t>
  </si>
  <si>
    <t>5.3.</t>
  </si>
  <si>
    <t>Lukturi</t>
  </si>
  <si>
    <t>5.4.</t>
  </si>
  <si>
    <t>Speclīdzekļi (steki, rokudzelži, utt.)</t>
  </si>
  <si>
    <t>5.5.</t>
  </si>
  <si>
    <t>Vienotu formastērpu visiem apsardzes darbiniekiem (iekštelpām un darba ārpus telpām)</t>
  </si>
  <si>
    <t>Apraksts + foto</t>
  </si>
  <si>
    <t>5.6.</t>
  </si>
  <si>
    <t>Apgaitas kontroles sistēma</t>
  </si>
  <si>
    <t>5.7.</t>
  </si>
  <si>
    <t>Marķēšanas plombas</t>
  </si>
  <si>
    <t>Tehniskais piedāvājums</t>
  </si>
  <si>
    <r>
      <t>Pretendents _______________________________,</t>
    </r>
    <r>
      <rPr>
        <i/>
        <sz val="12"/>
        <color theme="1"/>
        <rFont val="Times New Roman"/>
        <family val="1"/>
        <charset val="186"/>
      </rPr>
      <t xml:space="preserve"> reģ. Nr. ___________________________</t>
    </r>
    <r>
      <rPr>
        <sz val="12"/>
        <color theme="1"/>
        <rFont val="Times New Roman"/>
        <family val="1"/>
        <charset val="186"/>
      </rPr>
      <t>, ņemot vērā Apsardzes instrukcijā un Nolikumā noteiktās un izprotot to būtību, piedāvā sniegt fiziskās apsardzes pakalpojumus Latvijas Etnogrāfiskajam brīvdabas muzejam, ar šādu tehnisko piedāvājumu:</t>
    </r>
  </si>
  <si>
    <t>* nepieciešamības gadījumā, Pretendents var papildināt tehnisko piedāvājumu, ievērojot noteikto formu</t>
  </si>
  <si>
    <t>„Apstiprinu iesniegtās informācijas patiesumu.”</t>
  </si>
  <si>
    <t>(vārds, uzvārds)                                                                   (amats)                                                                       (paraksts)</t>
  </si>
  <si>
    <t>_______________________________  ________________________________  ____________________________</t>
  </si>
  <si>
    <t>Finanšu piedāvājuma forma</t>
  </si>
  <si>
    <r>
      <t>Pretendents</t>
    </r>
    <r>
      <rPr>
        <i/>
        <sz val="12"/>
        <color theme="1"/>
        <rFont val="Times New Roman"/>
        <family val="1"/>
        <charset val="186"/>
      </rPr>
      <t xml:space="preserve"> ______________________________, reģ. nr. _______________________</t>
    </r>
    <r>
      <rPr>
        <sz val="12"/>
        <color theme="1"/>
        <rFont val="Times New Roman"/>
        <family val="1"/>
        <charset val="186"/>
      </rPr>
      <t xml:space="preserve">, ņemot vērā Apsardzes instrukcijā noteiktās prasības un izprotot to būtību, kas izklāstītas Pretendenta iesniegtajā tehniskajā piedāvājumā, piedāvā sniegt fiziskās apsardzes pakalpojumus Latvijas Etnogrāfiskajam brīvdabas muzejam, ņemot vērā Nolikuma 10. Pielikuma </t>
    </r>
    <r>
      <rPr>
        <i/>
        <sz val="12"/>
        <color theme="1"/>
        <rFont val="Times New Roman"/>
        <family val="1"/>
        <charset val="186"/>
      </rPr>
      <t>Līguma projekts</t>
    </r>
    <r>
      <rPr>
        <sz val="12"/>
        <color theme="1"/>
        <rFont val="Times New Roman"/>
        <family val="1"/>
        <charset val="186"/>
      </rPr>
      <t xml:space="preserve"> nosacījumus, nepieciešamos kvalificētos apsardzes darbiniekus un ekipējumu, par Pakalpojuma stundas likmi, </t>
    </r>
    <r>
      <rPr>
        <b/>
        <u/>
        <sz val="12"/>
        <color theme="1"/>
        <rFont val="Times New Roman"/>
        <family val="1"/>
        <charset val="186"/>
      </rPr>
      <t>_</t>
    </r>
    <r>
      <rPr>
        <b/>
        <i/>
        <u/>
        <sz val="12"/>
        <color theme="1"/>
        <rFont val="Times New Roman"/>
        <family val="1"/>
        <charset val="186"/>
      </rPr>
      <t>euro</t>
    </r>
    <r>
      <rPr>
        <b/>
        <u/>
        <sz val="12"/>
        <color theme="1"/>
        <rFont val="Times New Roman"/>
        <family val="1"/>
        <charset val="186"/>
      </rPr>
      <t xml:space="preserve"> (summa vārdiem)</t>
    </r>
    <r>
      <rPr>
        <sz val="12"/>
        <color theme="1"/>
        <rFont val="Times New Roman"/>
        <family val="1"/>
        <charset val="186"/>
      </rPr>
      <t xml:space="preserve">, neieskaitot PVN </t>
    </r>
  </si>
  <si>
    <t>Līguma termiņš</t>
  </si>
  <si>
    <t>Kopējā summa, par periodu, EUR, bez PVN</t>
  </si>
  <si>
    <t>Pavisam kopā, maksimālajā termiņā, EUR, bez PVN</t>
  </si>
  <si>
    <t>* Gadījumā, ja līgums ar Iepirkuma uzvarētāju, kādu iemeslu dēļ tiek slēgts vēlāk, Piedāvājuma summa tiks koriģēta, ņemot vērā Pakalpojuma stundas likmi.</t>
  </si>
  <si>
    <t>________________________________</t>
  </si>
  <si>
    <t>________________</t>
  </si>
  <si>
    <t xml:space="preserve">Piedāvājuma summas aprēķina forma </t>
  </si>
  <si>
    <t>Finanšu piedāvājums 2017.-2019.</t>
  </si>
  <si>
    <t>dienu skaits 
mēnesī</t>
  </si>
  <si>
    <t>svētku dienu 
skaits mēnesī</t>
  </si>
  <si>
    <t>stundu 
skaits 
diennaktī</t>
  </si>
  <si>
    <t>stundu skaits menesī visiem apsardzes posteņiem</t>
  </si>
  <si>
    <t>stundas 
likme
 bez pvn</t>
  </si>
  <si>
    <t>stundas 
likme
 ar pvn 21%</t>
  </si>
  <si>
    <t>samaksa mēnesī 
bez PVN</t>
  </si>
  <si>
    <t>samaksa 
mēnesī 
ar PVN 21%</t>
  </si>
  <si>
    <t>PVN 21%</t>
  </si>
  <si>
    <t>kopā:</t>
  </si>
  <si>
    <t>Augusts</t>
  </si>
  <si>
    <t>Septembris</t>
  </si>
  <si>
    <t>Oktobris</t>
  </si>
  <si>
    <t>Novembris</t>
  </si>
  <si>
    <t>Decembris</t>
  </si>
  <si>
    <t>Janvāris</t>
  </si>
  <si>
    <t>Februāris</t>
  </si>
  <si>
    <r>
      <t xml:space="preserve">Piedāvājuma summas aprēķina forma sagatavota un parakstīta </t>
    </r>
    <r>
      <rPr>
        <i/>
        <sz val="12"/>
        <color theme="1"/>
        <rFont val="Times New Roman"/>
        <family val="1"/>
        <charset val="186"/>
      </rPr>
      <t>vieta, datums</t>
    </r>
  </si>
  <si>
    <t>Marts</t>
  </si>
  <si>
    <t>mēnesis</t>
  </si>
  <si>
    <t>_________________________________</t>
  </si>
  <si>
    <t>__________________________________</t>
  </si>
  <si>
    <t>_______________</t>
  </si>
  <si>
    <t>_____________</t>
  </si>
  <si>
    <t>______________</t>
  </si>
  <si>
    <t>Bankas vai apdrošināšanas sabiedrības nosaukums</t>
  </si>
  <si>
    <t xml:space="preserve">Reģistrācijas numurs </t>
  </si>
  <si>
    <t>Adrese</t>
  </si>
  <si>
    <t>(Nodrošinājuma devējs) neatsaucami apņemamies 15 (piecpadsmit) dienu laikā no Pasūtītāja rakstiska pieprasījuma, kurā minēts, ka:</t>
  </si>
  <si>
    <t>a) Pretendents atsauc savu piedāvājumu, kamēr ir spēkā piedāvājuma nodrošinājums, vai</t>
  </si>
  <si>
    <t xml:space="preserve">b) Pretendents, kura piedāvājums izraudzīts saskaņā ar Iepirkuma rezultātiem, neparaksta Iepirkuma līgumu Iepirkumā noteiktajā termiņā, </t>
  </si>
  <si>
    <t xml:space="preserve">saņemšanas dienas, neprasot Pasūtītājam pamatot savu prasījumu, izmaksāt Pasūtītājam 2500 EUR (divi tūkstoši pieci simti euro), maksājumu veicot uz pieprasījumā norādīto bankas norēķinu kontu. </t>
  </si>
  <si>
    <t>Piedāvājuma nodrošinājums stājas spēkā 2017. gada /____/______________/ un ir spēkā līdz 2019. gada /_____/_________________/. Pasūtītāja pieprasījums jānosūta Nodrošinājuma devējam uz adrese adresi ne vēlāk kā ____________________________.</t>
  </si>
  <si>
    <t>Paraksttiesīgās personas amata nosaukums</t>
  </si>
  <si>
    <t>Vārds uzvārds</t>
  </si>
  <si>
    <t>Bankas z.v.</t>
  </si>
  <si>
    <t>* Pretendents var iesniegt nodrošinājumu pēc savas bankas vai apdrošināšanas kompānijas apstiprinātas formas. Izsniegtajā garantijā vai polisē jābūt norādītām visām svarīgajām garantijas sastāvdaļām, kas norādītas šajā formā. Par svarīgajām garantijas sastāvdaļām, kurām jābūt iekļautām nodrošinājumā uzskatāmas: iepirkuma nosaukums, pretendenta rekvizīti, nosacījumi summas izmaksai, summas apmērs, nodrošinājuma termiņš, bankas paraksttiesīgās personas vārds, uzvārds, amats, paraksts.</t>
  </si>
  <si>
    <t>Piedāvājuma nodrošinājuma forma</t>
  </si>
  <si>
    <t>__________________</t>
  </si>
  <si>
    <t>Pretendentu atbilstības pārbaude</t>
  </si>
  <si>
    <t>Tehniskā piedāvājumu atbilstības pārbaude</t>
  </si>
  <si>
    <t>Finanšu piedāvājumu izvēle un pārbaude</t>
  </si>
  <si>
    <t>Pretendentu vērtēšanas kritēriji.</t>
  </si>
  <si>
    <t>Kritēriji</t>
  </si>
  <si>
    <t>Vērtēšanas metodika</t>
  </si>
  <si>
    <t>Punktu skaits</t>
  </si>
  <si>
    <t>a – vērtējamā pretendenta piedāvātā finanšu piedāvājuma kopējā cenu (Piedāvājuma summu), kas aprēķināta ņemot vērā stundas likmi.</t>
  </si>
  <si>
    <t>b - zemākā piedāvātā finanšu piedāvājuma kopējā cenu (Piedāvājuma summu), kas aprēķināta ņemot vērā stundas likmi.</t>
  </si>
  <si>
    <t>C= b/a x 25 (C - piešķiramo punktu skaits)</t>
  </si>
  <si>
    <t>Cena</t>
  </si>
  <si>
    <t>Pakalpojumu kvalitāte</t>
  </si>
  <si>
    <t>Pretendentam pieejamo apsargu skaits</t>
  </si>
  <si>
    <t xml:space="preserve">vairāk kā 30 apsargi </t>
  </si>
  <si>
    <t xml:space="preserve">no 25 līdz 29 (ieskaitot) apsargi </t>
  </si>
  <si>
    <t xml:space="preserve">no 21 līdz 24 (ieskaitot) apsargi </t>
  </si>
  <si>
    <t>20 apsargi un mazāk</t>
  </si>
  <si>
    <t>Pretendentam pieejamo apsardzes transportlīdzekļu skaits</t>
  </si>
  <si>
    <t xml:space="preserve">vairāk kā 10 transportlīdzekļi </t>
  </si>
  <si>
    <t xml:space="preserve">no 5 līdz 9 (ieskaitot) transportlīdzekļi </t>
  </si>
  <si>
    <t xml:space="preserve">līdz 4 (ieskaitot) transportlīdzekļi </t>
  </si>
  <si>
    <t>Kopā maksimālais punktu skaits</t>
  </si>
  <si>
    <t>Iepirkumu komisijas locekļi individuāli vērtē iesniegtos piedāvājumus. Saimnieciski izdevīgākais piedāvājums tiek noteikts saskaitot iepirkuma komisijas locekļu individuālos vērtējumus un iegūto summu dalot ar iepirkumu komisijas locekļu skaitu, kas vērtējuši piedāvājumus. Par saimnieciski izdevīgāko piedāvājumu tiek atzīts piedāvājums, kas ieguvis lielāko vērtējumu.</t>
  </si>
  <si>
    <t>3.pielikums "Tehniskais piedāvājums"</t>
  </si>
  <si>
    <t>4.pielikums "Finanšu piedāvājums"</t>
  </si>
  <si>
    <t>7.pielikums "Vērtēšanas kritēriji"</t>
  </si>
  <si>
    <t>Iepirkums Publisko iepirkumu likuma 10. panta kārtībā.</t>
  </si>
  <si>
    <t>Mobilo grupu atbalsts, ugunsdrošības signalizācijas ugunsdzēšanas sistēmas, apsardzes signalizāciju sistēmu un videonovērošanas sistēmas nodrošināšana.</t>
  </si>
  <si>
    <t>Ja piedāvājumu iesniedz nosūtot pa pastu, Pasūtītājam, piedāvājums ir jāsaņem norādītajā adresē līdz piedāvājuma iesniegšanas termiņa beigām</t>
  </si>
  <si>
    <t>Jāiesniedz 1 (viens) piedāvājuma oriģināls un divas (divas) kopijas, kā arī jāpievieno piedāvājums elektroniskā formā datu nesējā</t>
  </si>
  <si>
    <t>Pieredze tādu objektu apsardzē, kurā vienlaicīgi izvietoti vismaz 3 posteņi un fiziskās apsardzes līguma summa ir ne mazāka par 70% no finanšu piedāvājumā norādītās summas par vienu gadu.</t>
  </si>
  <si>
    <t>Pieredze pakalpojumu sniegšanā trīs gadu periodā kopš piedāvājuma iesniegšanas brīža, vismaz divos objektos kuru teritorija ir ne mazāka par 30 ha, teritorijā ir vismaz viena ēka ar piešķirtu kultūras pieminekļa statusu, objektā ir ne mazāk kā 3 posteņi un pieejamas vismaz divas iebrauktuves (vārti).</t>
  </si>
  <si>
    <t>Pakalpojuma sniegšanā jāiesniedz vismaz viens apsardzes darbinieks, kurš pēdējo trīs gadu laikā gadu ir sniedzis pakalpojumu objektā, kas atbilst ieprieksējā punktā minētajām prasībām un tam ir derīgs apsardzes sertifikāts.</t>
  </si>
  <si>
    <t>Pretendentam ir vismaz 20 (divdesmit) apsardzes darbinieki ar spēkā esošiem apsardzes sertifikātiem un viena gada pieredzi apsardzes darbā pēdējo piecu gadu laikā.</t>
  </si>
  <si>
    <t>Nodrošinājums ar diennakts vadības pulti un bruņotu mobilo reaģēšanas grupu ar vismaz 3 (trīs) trafarētām automašīnām un ierašanās laiku objektā 5 (piecu) minūšu laikā.</t>
  </si>
  <si>
    <t>Pretendents iesniedz bankas garantiju vai apdrošināšanas polisi (jāiesniedz kopā ar apmaksu apliecinoša dokumenta oriģinālu).</t>
  </si>
  <si>
    <t xml:space="preserve">Pretendentu piedāvāto darbinieku atbilstības parbaude </t>
  </si>
  <si>
    <t>8.pielikums"Neatsaucamas garantijas par līguma saistību izpildi forma"</t>
  </si>
  <si>
    <t>10. pielikums "Līguma projekts"</t>
  </si>
  <si>
    <t>11.pielikums"Apakšuzņēmēju saraksta forma"</t>
  </si>
  <si>
    <t xml:space="preserve">ar Iepirkuma komisijas </t>
  </si>
  <si>
    <t>ID Nr. LEBM 2017/2</t>
  </si>
  <si>
    <t>Latvijas Etnogrāfiskais brīvdabas muzejs</t>
  </si>
  <si>
    <r>
      <t>Piedāvājuma iesniegšanas</t>
    </r>
    <r>
      <rPr>
        <sz val="11"/>
        <color rgb="FF000000"/>
        <rFont val="Times New Roman"/>
        <family val="1"/>
        <charset val="186"/>
      </rPr>
      <t xml:space="preserve"> </t>
    </r>
    <r>
      <rPr>
        <b/>
        <sz val="11"/>
        <color rgb="FF000000"/>
        <rFont val="Times New Roman"/>
        <family val="1"/>
        <charset val="186"/>
      </rPr>
      <t>vieta</t>
    </r>
  </si>
  <si>
    <t>Iekšlietu ministrijas vai līdzvērtīgas iestādes ārvalstīs izdota atļauja (licence) apsardzes darbības veikšanai.</t>
  </si>
  <si>
    <t>Piesaistītā personāla saraksts, pievienojot sertifikātu kopijas (noformējams ar darbinieka piekrišanu kopijas iesniegšanai)</t>
  </si>
  <si>
    <r>
      <t xml:space="preserve">Piedāvājums jāiesniedz slēgtā aploksnē ar atzīmi </t>
    </r>
    <r>
      <rPr>
        <i/>
        <sz val="11"/>
        <color theme="1"/>
        <rFont val="Times New Roman"/>
        <family val="1"/>
        <charset val="186"/>
      </rPr>
      <t>"Fiziskās apsardzes nodrošināšana” (Iepirkuma identifikācijas Nr. LEBM 2017/2), pretendenta nosaukums.</t>
    </r>
  </si>
  <si>
    <t>9.pielikums "Tehniskā specifikācija - Apsardzes instrukcija"</t>
  </si>
  <si>
    <t>Pretendentu atlase un piedāvājuma izvēle</t>
  </si>
  <si>
    <t>Piedāvājuma izvērtēšanas kritērijs - saimnieciski visizdevīgākais piedāvājums (7. pielikums)</t>
  </si>
  <si>
    <t>Bonaventuras iela 10, Rīga, LV-1024, darba dienās no 8:30 līdz 17:00 muzeja administrācijas ēkā</t>
  </si>
  <si>
    <t>Iepirkuma procedūras dokumentācija ir brīvi un tieši elektroniski pieejama Pasūtītāja mājas lapā internetā http://brivdabasmuzejs.lv/muzejs/iepirkumi/. Lejupielādējot iepirkuma Nolikumu, Pretendents uzņemas atbildību sekot līdzi iepirkuma komisijas sniegtajai papildu informācijai, kas tiek publicēta Pasūtītāja mājas lapā, kur publicēts konkursa Nolikums.</t>
  </si>
  <si>
    <t>Ja piedāvājums tiek iesniegts elektroniski, to iesūta ar drošu elektronisko parakstu parakstītu uz e-pasta adresi info@brivdabasmuzejs.lv.</t>
  </si>
  <si>
    <t>Iepirkumu komisijas priekšsēdētājs Ģirts Vīgants,    e-pasts: girts.vigants@brivdabasmuzejs.lv</t>
  </si>
  <si>
    <t>Pretendenta pieteikums, saskaņā ar pievienoto veidni (1. pielikums).</t>
  </si>
  <si>
    <t>Civiltiesiskās atbildības obligātās apdrošināšanas apsardzes darbības polises kopija.</t>
  </si>
  <si>
    <t>Pretendenta pieredzes apraksta/apliecinājums veidne (2. pielikums)</t>
  </si>
  <si>
    <t>Tehniskā piedāvājuma veidne (3. pielikums)</t>
  </si>
  <si>
    <t>Finanšu piedāvājuma veidne (4. pielikums)</t>
  </si>
  <si>
    <t>Piedāvājuma summas aprēķina veidne (5. pielikums)  elektroniskā datu nesējā ar rediģējamu MS Excel failu.</t>
  </si>
  <si>
    <t>Reģistrēts normatīvajos aktos noteiktajā kārtībā (juridiskām personām);</t>
  </si>
  <si>
    <t>Piedāvājumā jāiesniedz Latvijas Republikas vai citas ES vai Eiropas ekonomiskās zonas dalībvalstī reģistrētas bankas nodrošinājums 2500 EUR (divi tūkstoši pieci simti eiro), kas atbilst nodrošinājuma formai (6. pielikums)</t>
  </si>
  <si>
    <t>5.pielikums "Piedāvājuma summas aprēķinu veidne"</t>
  </si>
  <si>
    <t>6.pielikums "Piedāvājuma nodrošinājuma veidne"</t>
  </si>
  <si>
    <t>1.pielikums „Pretendenta pieteikums”</t>
  </si>
  <si>
    <t>2.pielikums „Pretendenta pieredzes apraksta/apliecinājums”</t>
  </si>
  <si>
    <t>1.pielikums</t>
  </si>
  <si>
    <t xml:space="preserve">Iepirkumam Publisko iepirkumu likuma 10. panta kārtībā </t>
  </si>
  <si>
    <t xml:space="preserve">Ar šo mēs apliecinām savu dalību Latvijas Etnogrāfiskā brīvdabas muzeja Publisko iepirkumu likuma 10. panta kārtībā organizētajā iepirkumā ID Nr. LEBM 2017/2 Fiziskās apsardzes pakalpojumu sniegšana Latvijas Etnogrāfiskajam brīvdabas muzejam. Apstiprinām, ka esam iepazinušies un piekrītam Nolikuma un Apsardzes instrukcijas nosacījumiem, tie ir skaidri un saprotami, iebildumu vai pretenziju pret tiem nav.
Mūsu piedāvājums ir spēkā 90 (deviņdesmit) dienas no piedāvājumu iesniegšanas termiņa beigām, un tas var tikt akceptēts jebkurā laikā pirms tā derīguma termiņa vai jebkura tā pagarinājuma izbeigšanās. 
Gadījumā, ja mums tiks piešķirtas līguma slēgšanas tiesības, mēs slēgsim līgumu par fiziskās apsardzes pakalpojumu sniegšana Latvijas Etnogrāfiskajam brīvdabas muzejam, pieņemot Nolikuma 10. Pielikuma Līguma projekts nosacījumus, ne vēlāk kā 10 (desmit) darba dienu laikā no dienas, kad mums paziņos par iepirkuma rezultātiem.
</t>
  </si>
  <si>
    <t>3.pielikums</t>
  </si>
  <si>
    <t>ID Nr. LEBM 2017/ 2</t>
  </si>
  <si>
    <t xml:space="preserve">4.pielikums </t>
  </si>
  <si>
    <t>5.pielikums</t>
  </si>
  <si>
    <t>6.pielikums</t>
  </si>
  <si>
    <r>
      <t xml:space="preserve">Ņemot vērā to, ka Pretendents </t>
    </r>
    <r>
      <rPr>
        <i/>
        <sz val="12"/>
        <color theme="1"/>
        <rFont val="Times New Roman"/>
        <family val="1"/>
        <charset val="186"/>
      </rPr>
      <t>Pretendenta nosaukums, reģistrācijas numurs, juridiskā adrese</t>
    </r>
    <r>
      <rPr>
        <sz val="12"/>
        <color theme="1"/>
        <rFont val="Times New Roman"/>
        <family val="1"/>
        <charset val="186"/>
      </rPr>
      <t xml:space="preserve"> (turpmāk – Pretendents) iesniedz savu piedāvājumu, Latvijas Etnogrāfiskajam brīvdabas muzeja (Pasūtītājs) Publisko iepirkumu likuma 10. panta noteiktajā kārtībā organizētajam iepirkumam </t>
    </r>
    <r>
      <rPr>
        <i/>
        <sz val="12"/>
        <color theme="1"/>
        <rFont val="Times New Roman"/>
        <family val="1"/>
        <charset val="186"/>
      </rPr>
      <t>Fiziskās apsardzes pakalpojumu sniegšana Latvijas Etnogrāfiskajam brīvdabas muzejam</t>
    </r>
    <r>
      <rPr>
        <sz val="12"/>
        <color theme="1"/>
        <rFont val="Times New Roman"/>
        <family val="1"/>
        <charset val="186"/>
      </rPr>
      <t>, ID Nr. LEBM 2017/2, un, ka iepirkuma nolikums paredz piedāvājuma nodrošinājuma iesniegšanu, mēs</t>
    </r>
  </si>
  <si>
    <t>7.pielikums</t>
  </si>
  <si>
    <r>
      <rPr>
        <sz val="11"/>
        <rFont val="Times New Roman"/>
        <family val="1"/>
        <charset val="186"/>
      </rPr>
      <t>2017.gada 26.aprīļa</t>
    </r>
    <r>
      <rPr>
        <sz val="11"/>
        <color rgb="FFFF0000"/>
        <rFont val="Times New Roman"/>
        <family val="1"/>
        <charset val="186"/>
      </rPr>
      <t xml:space="preserve"> </t>
    </r>
    <r>
      <rPr>
        <sz val="11"/>
        <color theme="1"/>
        <rFont val="Times New Roman"/>
        <family val="1"/>
        <charset val="186"/>
      </rPr>
      <t xml:space="preserve">sēdes </t>
    </r>
  </si>
  <si>
    <t>79710000-4</t>
  </si>
  <si>
    <r>
      <t>Piedāvājumu iesniegt</t>
    </r>
    <r>
      <rPr>
        <sz val="11"/>
        <color theme="1"/>
        <rFont val="Times New Roman"/>
        <family val="1"/>
        <charset val="186"/>
      </rPr>
      <t xml:space="preserve"> līdz</t>
    </r>
    <r>
      <rPr>
        <b/>
        <sz val="11"/>
        <color theme="1"/>
        <rFont val="Times New Roman"/>
        <family val="1"/>
        <charset val="186"/>
      </rPr>
      <t xml:space="preserve"> </t>
    </r>
    <r>
      <rPr>
        <b/>
        <sz val="11"/>
        <rFont val="Times New Roman"/>
        <family val="1"/>
        <charset val="186"/>
      </rPr>
      <t>2017.gada 16. maijam plkst.</t>
    </r>
    <r>
      <rPr>
        <b/>
        <sz val="11"/>
        <color rgb="FFFF0000"/>
        <rFont val="Times New Roman"/>
        <family val="1"/>
        <charset val="186"/>
      </rPr>
      <t xml:space="preserve"> </t>
    </r>
    <r>
      <rPr>
        <b/>
        <sz val="11"/>
        <rFont val="Times New Roman"/>
        <family val="1"/>
        <charset val="186"/>
      </rPr>
      <t>12:00,</t>
    </r>
    <r>
      <rPr>
        <sz val="11"/>
        <color theme="1"/>
        <rFont val="Times New Roman"/>
        <family val="1"/>
        <charset val="186"/>
      </rPr>
      <t xml:space="preserve"> </t>
    </r>
    <r>
      <rPr>
        <sz val="11"/>
        <color rgb="FF000000"/>
        <rFont val="Times New Roman"/>
        <family val="1"/>
        <charset val="186"/>
      </rPr>
      <t>iesniedzot personīgi vai sūtot pa pastu uz šajā nolikumā norādīto Pasūtītāja biroja adresi.</t>
    </r>
  </si>
  <si>
    <t>2. pielikums</t>
  </si>
  <si>
    <t>01.06.2017.-31.05.2019.</t>
  </si>
  <si>
    <r>
      <t xml:space="preserve">Prognozējamās kopējās izmaksas, ņemot vērā stundas likmi, ja Pakalpojums tiek sniegts no 2017. gada </t>
    </r>
    <r>
      <rPr>
        <sz val="12"/>
        <rFont val="Times New Roman"/>
        <family val="1"/>
        <charset val="186"/>
      </rPr>
      <t>01. jūnija*</t>
    </r>
    <r>
      <rPr>
        <sz val="12"/>
        <color theme="1"/>
        <rFont val="Times New Roman"/>
        <family val="1"/>
        <charset val="186"/>
      </rPr>
      <t xml:space="preserve">, ar termiņa pagarinājumiem, saskaņā ar Nolikumu un 10. Pielikuma </t>
    </r>
    <r>
      <rPr>
        <i/>
        <sz val="12"/>
        <color theme="1"/>
        <rFont val="Times New Roman"/>
        <family val="1"/>
        <charset val="186"/>
      </rPr>
      <t>Līguma projekts</t>
    </r>
    <r>
      <rPr>
        <sz val="12"/>
        <color theme="1"/>
        <rFont val="Times New Roman"/>
        <family val="1"/>
        <charset val="186"/>
      </rPr>
      <t xml:space="preserve"> nosacījumiem – turpmāk – Piedāvājuma summa.</t>
    </r>
  </si>
  <si>
    <r>
      <t xml:space="preserve">Ja Pasūtītāja sagatavotajā formā ir kļūdas - aprēķins tiks veikts un interpretēts pēc </t>
    </r>
    <r>
      <rPr>
        <u/>
        <sz val="11"/>
        <color theme="1"/>
        <rFont val="Times New Roman"/>
        <family val="1"/>
        <charset val="186"/>
      </rPr>
      <t>Pasūtītāja sagatavotās formas un Pretendents piedāvātās stundas likmes</t>
    </r>
    <r>
      <rPr>
        <sz val="11"/>
        <color theme="1"/>
        <rFont val="Times New Roman"/>
        <family val="1"/>
        <charset val="186"/>
      </rPr>
      <t xml:space="preserve">. Piedāvājuma summa tiks uzskatīta par līguma summu, kura var mainīties, ņemot vērā Nolikuma 10. pielikuma </t>
    </r>
    <r>
      <rPr>
        <i/>
        <sz val="11"/>
        <color theme="1"/>
        <rFont val="Times New Roman"/>
        <family val="1"/>
        <charset val="186"/>
      </rPr>
      <t>Līguma projekts</t>
    </r>
    <r>
      <rPr>
        <sz val="11"/>
        <color theme="1"/>
        <rFont val="Times New Roman"/>
        <family val="1"/>
        <charset val="186"/>
      </rPr>
      <t xml:space="preserve"> punktu 4.1., 4.1.1. un 4.2</t>
    </r>
  </si>
  <si>
    <t>Pretendents apliecina, ka Finanšu piedāvājumā ir iekļautas visas izmaksas, kuras nepieciešamas pilna apjoma un labas kvalitātes Pakalpojuma sniegšanai.</t>
  </si>
  <si>
    <t>__________________________________________________________________</t>
  </si>
  <si>
    <t>______________________           ___________________</t>
  </si>
  <si>
    <t xml:space="preserve">                    Amats                                           Paraksts</t>
  </si>
</sst>
</file>

<file path=xl/styles.xml><?xml version="1.0" encoding="utf-8"?>
<styleSheet xmlns="http://schemas.openxmlformats.org/spreadsheetml/2006/main">
  <numFmts count="1">
    <numFmt numFmtId="164" formatCode="0.000"/>
  </numFmts>
  <fonts count="31">
    <font>
      <sz val="11"/>
      <color theme="1"/>
      <name val="Calibri"/>
      <family val="2"/>
      <charset val="186"/>
      <scheme val="minor"/>
    </font>
    <font>
      <sz val="12"/>
      <color theme="1"/>
      <name val="Times New Roman"/>
      <family val="1"/>
      <charset val="186"/>
    </font>
    <font>
      <b/>
      <sz val="12"/>
      <color theme="1"/>
      <name val="Times New Roman"/>
      <family val="1"/>
      <charset val="186"/>
    </font>
    <font>
      <b/>
      <sz val="12"/>
      <color rgb="FF000000"/>
      <name val="Times New Roman"/>
      <family val="1"/>
      <charset val="186"/>
    </font>
    <font>
      <sz val="12"/>
      <color rgb="FF000000"/>
      <name val="Times New Roman"/>
      <family val="1"/>
      <charset val="186"/>
    </font>
    <font>
      <sz val="11"/>
      <color theme="1"/>
      <name val="Times New Roman"/>
      <family val="1"/>
      <charset val="186"/>
    </font>
    <font>
      <sz val="11"/>
      <color rgb="FF000000"/>
      <name val="Times New Roman"/>
      <family val="1"/>
      <charset val="186"/>
    </font>
    <font>
      <b/>
      <sz val="11"/>
      <color theme="1"/>
      <name val="Times New Roman"/>
      <family val="1"/>
      <charset val="186"/>
    </font>
    <font>
      <b/>
      <sz val="11"/>
      <color rgb="FF000000"/>
      <name val="Times New Roman"/>
      <family val="1"/>
      <charset val="186"/>
    </font>
    <font>
      <sz val="10"/>
      <color theme="1"/>
      <name val="Times New Roman"/>
      <family val="1"/>
      <charset val="186"/>
    </font>
    <font>
      <i/>
      <sz val="11"/>
      <color theme="1"/>
      <name val="Times New Roman"/>
      <family val="1"/>
      <charset val="186"/>
    </font>
    <font>
      <i/>
      <sz val="12"/>
      <color rgb="FF000000"/>
      <name val="Times New Roman"/>
      <family val="1"/>
      <charset val="186"/>
    </font>
    <font>
      <u/>
      <sz val="11"/>
      <color theme="10"/>
      <name val="Calibri"/>
      <family val="2"/>
      <charset val="186"/>
      <scheme val="minor"/>
    </font>
    <font>
      <b/>
      <sz val="14"/>
      <color theme="1"/>
      <name val="Times New Roman"/>
      <family val="1"/>
      <charset val="186"/>
    </font>
    <font>
      <b/>
      <sz val="16"/>
      <color theme="1"/>
      <name val="Times New Roman"/>
      <family val="1"/>
      <charset val="186"/>
    </font>
    <font>
      <i/>
      <sz val="12"/>
      <color theme="1"/>
      <name val="Times New Roman"/>
      <family val="1"/>
      <charset val="186"/>
    </font>
    <font>
      <b/>
      <u/>
      <sz val="12"/>
      <color theme="1"/>
      <name val="Times New Roman"/>
      <family val="1"/>
      <charset val="186"/>
    </font>
    <font>
      <b/>
      <i/>
      <u/>
      <sz val="12"/>
      <color theme="1"/>
      <name val="Times New Roman"/>
      <family val="1"/>
      <charset val="186"/>
    </font>
    <font>
      <sz val="11"/>
      <color rgb="FFFF0000"/>
      <name val="Times New Roman"/>
      <family val="1"/>
      <charset val="186"/>
    </font>
    <font>
      <sz val="11"/>
      <color rgb="FF414142"/>
      <name val="Times New Roman"/>
      <family val="1"/>
      <charset val="186"/>
    </font>
    <font>
      <b/>
      <sz val="11"/>
      <color rgb="FFFF0000"/>
      <name val="Times New Roman"/>
      <family val="1"/>
      <charset val="186"/>
    </font>
    <font>
      <i/>
      <sz val="11"/>
      <color rgb="FF000000"/>
      <name val="Times New Roman"/>
      <family val="1"/>
      <charset val="186"/>
    </font>
    <font>
      <sz val="11"/>
      <name val="Times New Roman"/>
      <family val="1"/>
      <charset val="186"/>
    </font>
    <font>
      <b/>
      <sz val="11"/>
      <name val="Times New Roman"/>
      <family val="1"/>
      <charset val="186"/>
    </font>
    <font>
      <sz val="12"/>
      <name val="Times New Roman"/>
      <family val="1"/>
      <charset val="186"/>
    </font>
    <font>
      <sz val="14"/>
      <color theme="1"/>
      <name val="Times New Roman"/>
      <family val="1"/>
      <charset val="186"/>
    </font>
    <font>
      <b/>
      <i/>
      <u/>
      <sz val="10"/>
      <name val="Times New Roman"/>
      <family val="1"/>
      <charset val="186"/>
    </font>
    <font>
      <b/>
      <sz val="10"/>
      <color rgb="FFFF0000"/>
      <name val="Times New Roman"/>
      <family val="1"/>
      <charset val="186"/>
    </font>
    <font>
      <b/>
      <i/>
      <u/>
      <sz val="10"/>
      <color rgb="FFFF0000"/>
      <name val="Times New Roman"/>
      <family val="1"/>
      <charset val="186"/>
    </font>
    <font>
      <b/>
      <sz val="10"/>
      <name val="Times New Roman"/>
      <family val="1"/>
      <charset val="186"/>
    </font>
    <font>
      <u/>
      <sz val="11"/>
      <color theme="1"/>
      <name val="Times New Roman"/>
      <family val="1"/>
      <charset val="186"/>
    </font>
  </fonts>
  <fills count="6">
    <fill>
      <patternFill patternType="none"/>
    </fill>
    <fill>
      <patternFill patternType="gray125"/>
    </fill>
    <fill>
      <patternFill patternType="solid">
        <fgColor rgb="FFFFFFFF"/>
        <bgColor indexed="64"/>
      </patternFill>
    </fill>
    <fill>
      <patternFill patternType="solid">
        <fgColor indexed="41"/>
        <bgColor indexed="64"/>
      </patternFill>
    </fill>
    <fill>
      <patternFill patternType="solid">
        <fgColor rgb="FFCCFFFF"/>
        <bgColor indexed="64"/>
      </patternFill>
    </fill>
    <fill>
      <patternFill patternType="solid">
        <fgColor theme="6" tint="0.59999389629810485"/>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diagonal/>
    </border>
    <border>
      <left style="dashed">
        <color indexed="64"/>
      </left>
      <right style="dashed">
        <color indexed="64"/>
      </right>
      <top/>
      <bottom/>
      <diagonal/>
    </border>
    <border>
      <left style="dashed">
        <color indexed="64"/>
      </left>
      <right style="dashed">
        <color indexed="64"/>
      </right>
      <top/>
      <bottom style="dashed">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right/>
      <top/>
      <bottom style="medium">
        <color indexed="64"/>
      </bottom>
      <diagonal/>
    </border>
    <border>
      <left style="dotted">
        <color indexed="64"/>
      </left>
      <right style="dotted">
        <color indexed="64"/>
      </right>
      <top style="dotted">
        <color indexed="64"/>
      </top>
      <bottom style="dotted">
        <color indexed="64"/>
      </bottom>
      <diagonal/>
    </border>
    <border>
      <left style="dashed">
        <color indexed="64"/>
      </left>
      <right/>
      <top/>
      <bottom/>
      <diagonal/>
    </border>
    <border>
      <left style="dashed">
        <color indexed="64"/>
      </left>
      <right/>
      <top/>
      <bottom style="dashed">
        <color indexed="64"/>
      </bottom>
      <diagonal/>
    </border>
    <border>
      <left style="dashed">
        <color indexed="64"/>
      </left>
      <right/>
      <top style="dashed">
        <color indexed="64"/>
      </top>
      <bottom/>
      <diagonal/>
    </border>
  </borders>
  <cellStyleXfs count="2">
    <xf numFmtId="0" fontId="0" fillId="0" borderId="0"/>
    <xf numFmtId="0" fontId="12" fillId="0" borderId="0" applyNumberFormat="0" applyFill="0" applyBorder="0" applyAlignment="0" applyProtection="0"/>
  </cellStyleXfs>
  <cellXfs count="161">
    <xf numFmtId="0" fontId="0" fillId="0" borderId="0" xfId="0"/>
    <xf numFmtId="0" fontId="5" fillId="0" borderId="0" xfId="0" applyFont="1"/>
    <xf numFmtId="0" fontId="5" fillId="0" borderId="0" xfId="0" applyFont="1" applyAlignment="1">
      <alignment vertical="center"/>
    </xf>
    <xf numFmtId="0" fontId="7" fillId="0" borderId="0" xfId="0" applyFont="1" applyAlignment="1">
      <alignment horizontal="right" vertical="center"/>
    </xf>
    <xf numFmtId="0" fontId="5" fillId="0" borderId="0" xfId="0" applyFont="1" applyBorder="1"/>
    <xf numFmtId="0" fontId="1" fillId="0" borderId="2" xfId="0" applyFont="1" applyBorder="1"/>
    <xf numFmtId="0" fontId="9" fillId="0" borderId="0" xfId="0" applyFont="1" applyAlignment="1">
      <alignment horizontal="center"/>
    </xf>
    <xf numFmtId="0" fontId="9" fillId="0" borderId="0" xfId="0" applyFont="1" applyAlignment="1">
      <alignment horizontal="right"/>
    </xf>
    <xf numFmtId="0" fontId="5" fillId="2" borderId="2" xfId="0" applyFont="1" applyFill="1" applyBorder="1" applyAlignment="1">
      <alignment horizontal="justify" vertical="center" wrapText="1"/>
    </xf>
    <xf numFmtId="0" fontId="5" fillId="2" borderId="2" xfId="0" applyFont="1" applyFill="1" applyBorder="1" applyAlignment="1">
      <alignment vertical="center" wrapText="1"/>
    </xf>
    <xf numFmtId="0" fontId="7" fillId="2" borderId="2" xfId="0" applyFont="1" applyFill="1" applyBorder="1" applyAlignment="1">
      <alignment vertical="center" wrapText="1"/>
    </xf>
    <xf numFmtId="0" fontId="8" fillId="2" borderId="2" xfId="0" applyFont="1" applyFill="1" applyBorder="1" applyAlignment="1">
      <alignment vertical="center" wrapText="1"/>
    </xf>
    <xf numFmtId="0" fontId="5" fillId="0" borderId="2" xfId="0" applyFont="1" applyBorder="1" applyAlignment="1">
      <alignment vertical="center" wrapText="1"/>
    </xf>
    <xf numFmtId="0" fontId="11" fillId="2" borderId="2" xfId="0" applyFont="1" applyFill="1" applyBorder="1" applyAlignment="1">
      <alignment vertical="center" wrapText="1"/>
    </xf>
    <xf numFmtId="0" fontId="3" fillId="2" borderId="2" xfId="0" applyFont="1" applyFill="1" applyBorder="1" applyAlignment="1">
      <alignment vertical="center" wrapText="1"/>
    </xf>
    <xf numFmtId="0" fontId="2" fillId="2" borderId="2" xfId="0" applyFont="1" applyFill="1" applyBorder="1" applyAlignment="1">
      <alignment vertical="center" wrapText="1"/>
    </xf>
    <xf numFmtId="0" fontId="5" fillId="0" borderId="0" xfId="0" applyFont="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right" vertical="center"/>
    </xf>
    <xf numFmtId="0" fontId="4" fillId="0" borderId="1" xfId="0" applyFont="1" applyBorder="1" applyAlignment="1">
      <alignment horizontal="center" vertical="center" wrapText="1"/>
    </xf>
    <xf numFmtId="0" fontId="11" fillId="0" borderId="1" xfId="0" applyFont="1" applyBorder="1" applyAlignment="1">
      <alignment vertical="center" wrapText="1"/>
    </xf>
    <xf numFmtId="0" fontId="4" fillId="0" borderId="1" xfId="0" applyFont="1" applyBorder="1" applyAlignment="1">
      <alignment vertical="center" wrapText="1"/>
    </xf>
    <xf numFmtId="0" fontId="5" fillId="2" borderId="3" xfId="0" applyFont="1" applyFill="1" applyBorder="1" applyAlignment="1">
      <alignment horizontal="justify" vertical="center" wrapText="1"/>
    </xf>
    <xf numFmtId="0" fontId="3" fillId="2" borderId="5" xfId="0" applyFont="1" applyFill="1" applyBorder="1" applyAlignment="1">
      <alignment horizontal="center" vertical="center" wrapText="1"/>
    </xf>
    <xf numFmtId="0" fontId="5" fillId="0" borderId="2" xfId="0" applyFont="1" applyBorder="1" applyAlignment="1">
      <alignment horizontal="left" vertical="center" wrapText="1"/>
    </xf>
    <xf numFmtId="0" fontId="3" fillId="2" borderId="5" xfId="0" applyFont="1" applyFill="1" applyBorder="1" applyAlignment="1">
      <alignment horizontal="center" vertical="center" wrapText="1"/>
    </xf>
    <xf numFmtId="0" fontId="2" fillId="0" borderId="0" xfId="0" applyFont="1" applyAlignment="1">
      <alignment horizontal="center"/>
    </xf>
    <xf numFmtId="0" fontId="1" fillId="0" borderId="0" xfId="0" applyFont="1" applyAlignment="1">
      <alignment horizontal="center" vertical="center" wrapText="1"/>
    </xf>
    <xf numFmtId="0" fontId="5" fillId="0" borderId="0" xfId="0" applyFont="1" applyAlignment="1">
      <alignment horizontal="right"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0" borderId="0" xfId="0" applyFont="1" applyAlignment="1">
      <alignment horizontal="left" vertical="center" wrapText="1"/>
    </xf>
    <xf numFmtId="0" fontId="5" fillId="0" borderId="2" xfId="0" applyFont="1" applyBorder="1"/>
    <xf numFmtId="0" fontId="19" fillId="0" borderId="0" xfId="0" applyNumberFormat="1" applyFont="1"/>
    <xf numFmtId="0" fontId="6" fillId="2" borderId="2" xfId="0" applyFont="1" applyFill="1" applyBorder="1" applyAlignment="1">
      <alignment vertical="center" wrapText="1"/>
    </xf>
    <xf numFmtId="0" fontId="5" fillId="0" borderId="2" xfId="0" applyFont="1" applyBorder="1" applyAlignment="1">
      <alignment horizontal="justify" vertical="center"/>
    </xf>
    <xf numFmtId="0" fontId="5" fillId="0" borderId="31" xfId="0" applyFont="1" applyBorder="1"/>
    <xf numFmtId="0" fontId="5" fillId="0" borderId="31" xfId="0" applyFont="1" applyBorder="1" applyAlignment="1">
      <alignment horizontal="left" vertical="center" wrapText="1"/>
    </xf>
    <xf numFmtId="0" fontId="21" fillId="2" borderId="5" xfId="0" applyFont="1" applyFill="1" applyBorder="1" applyAlignment="1">
      <alignment vertical="center" wrapText="1"/>
    </xf>
    <xf numFmtId="0" fontId="21" fillId="2" borderId="2" xfId="0" applyFont="1" applyFill="1" applyBorder="1" applyAlignment="1">
      <alignment vertical="center" wrapText="1"/>
    </xf>
    <xf numFmtId="0" fontId="22" fillId="2" borderId="2" xfId="1" applyFont="1" applyFill="1" applyBorder="1" applyAlignment="1">
      <alignment horizontal="justify" vertical="center" wrapText="1"/>
    </xf>
    <xf numFmtId="0" fontId="9" fillId="0" borderId="0" xfId="0" applyFont="1"/>
    <xf numFmtId="0" fontId="5" fillId="0" borderId="0" xfId="0" applyFont="1" applyAlignment="1">
      <alignment horizontal="right"/>
    </xf>
    <xf numFmtId="0" fontId="9" fillId="0" borderId="1" xfId="0" applyFont="1" applyBorder="1" applyAlignment="1">
      <alignment horizontal="center" vertical="center" textRotation="90" wrapText="1"/>
    </xf>
    <xf numFmtId="0" fontId="9" fillId="0" borderId="1" xfId="0" applyFont="1" applyBorder="1" applyAlignment="1">
      <alignment horizontal="center" vertical="center"/>
    </xf>
    <xf numFmtId="0" fontId="9" fillId="0" borderId="1" xfId="0" applyFont="1" applyBorder="1"/>
    <xf numFmtId="0" fontId="5" fillId="0" borderId="1" xfId="0" applyFont="1" applyBorder="1"/>
    <xf numFmtId="0" fontId="1" fillId="0" borderId="0" xfId="0" applyFont="1" applyAlignment="1">
      <alignment horizontal="right"/>
    </xf>
    <xf numFmtId="0" fontId="7" fillId="0" borderId="1" xfId="0" applyFont="1" applyBorder="1"/>
    <xf numFmtId="0" fontId="5" fillId="0" borderId="1" xfId="0" applyFont="1" applyBorder="1" applyAlignment="1">
      <alignment horizontal="center"/>
    </xf>
    <xf numFmtId="0" fontId="5" fillId="0" borderId="1" xfId="0" applyFont="1" applyFill="1" applyBorder="1" applyAlignment="1">
      <alignment horizontal="center"/>
    </xf>
    <xf numFmtId="0" fontId="5" fillId="0" borderId="0" xfId="0" applyFont="1" applyAlignment="1">
      <alignment horizontal="center"/>
    </xf>
    <xf numFmtId="0" fontId="5" fillId="0" borderId="0" xfId="0" applyFont="1" applyFill="1"/>
    <xf numFmtId="0" fontId="5" fillId="0" borderId="0" xfId="0" applyFont="1" applyFill="1" applyAlignment="1">
      <alignment horizontal="right"/>
    </xf>
    <xf numFmtId="0" fontId="26" fillId="3"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2" fontId="5" fillId="3" borderId="14" xfId="0" applyNumberFormat="1" applyFont="1" applyFill="1" applyBorder="1" applyAlignment="1">
      <alignment horizontal="center" vertical="center" wrapText="1"/>
    </xf>
    <xf numFmtId="0" fontId="18" fillId="3" borderId="15" xfId="0" applyFont="1" applyFill="1" applyBorder="1"/>
    <xf numFmtId="0" fontId="18" fillId="3" borderId="1" xfId="0" applyFont="1" applyFill="1" applyBorder="1" applyAlignment="1">
      <alignment horizontal="center"/>
    </xf>
    <xf numFmtId="1" fontId="18" fillId="3" borderId="1" xfId="0" applyNumberFormat="1" applyFont="1" applyFill="1" applyBorder="1" applyAlignment="1">
      <alignment horizontal="center"/>
    </xf>
    <xf numFmtId="2" fontId="18" fillId="4" borderId="1" xfId="0" applyNumberFormat="1" applyFont="1" applyFill="1" applyBorder="1" applyAlignment="1">
      <alignment horizontal="center"/>
    </xf>
    <xf numFmtId="164" fontId="18" fillId="4" borderId="1" xfId="0" applyNumberFormat="1" applyFont="1" applyFill="1" applyBorder="1" applyAlignment="1">
      <alignment horizontal="center"/>
    </xf>
    <xf numFmtId="2" fontId="18" fillId="4" borderId="1" xfId="0" applyNumberFormat="1" applyFont="1" applyFill="1" applyBorder="1"/>
    <xf numFmtId="2" fontId="18" fillId="4" borderId="16" xfId="0" applyNumberFormat="1" applyFont="1" applyFill="1" applyBorder="1"/>
    <xf numFmtId="2" fontId="18" fillId="4" borderId="17" xfId="0" applyNumberFormat="1" applyFont="1" applyFill="1" applyBorder="1" applyAlignment="1">
      <alignment horizontal="center"/>
    </xf>
    <xf numFmtId="164" fontId="18" fillId="4" borderId="18" xfId="0" applyNumberFormat="1" applyFont="1" applyFill="1" applyBorder="1" applyAlignment="1">
      <alignment horizontal="center"/>
    </xf>
    <xf numFmtId="2" fontId="18" fillId="4" borderId="19" xfId="0" applyNumberFormat="1" applyFont="1" applyFill="1" applyBorder="1"/>
    <xf numFmtId="2" fontId="18" fillId="4" borderId="18" xfId="0" applyNumberFormat="1" applyFont="1" applyFill="1" applyBorder="1"/>
    <xf numFmtId="2" fontId="18" fillId="4" borderId="20" xfId="0" applyNumberFormat="1" applyFont="1" applyFill="1" applyBorder="1"/>
    <xf numFmtId="0" fontId="27" fillId="3" borderId="11" xfId="0" applyFont="1" applyFill="1" applyBorder="1"/>
    <xf numFmtId="0" fontId="18" fillId="3" borderId="12" xfId="0" applyFont="1" applyFill="1" applyBorder="1" applyAlignment="1">
      <alignment horizontal="center"/>
    </xf>
    <xf numFmtId="1" fontId="18" fillId="3" borderId="12" xfId="0" applyNumberFormat="1" applyFont="1" applyFill="1" applyBorder="1" applyAlignment="1">
      <alignment horizontal="center"/>
    </xf>
    <xf numFmtId="2" fontId="18" fillId="4" borderId="12" xfId="0" applyNumberFormat="1" applyFont="1" applyFill="1" applyBorder="1" applyAlignment="1">
      <alignment horizontal="center"/>
    </xf>
    <xf numFmtId="0" fontId="18" fillId="4" borderId="12" xfId="0" applyFont="1" applyFill="1" applyBorder="1" applyAlignment="1">
      <alignment horizontal="center"/>
    </xf>
    <xf numFmtId="2" fontId="18" fillId="3" borderId="12" xfId="0" applyNumberFormat="1" applyFont="1" applyFill="1" applyBorder="1" applyAlignment="1">
      <alignment horizontal="right"/>
    </xf>
    <xf numFmtId="2" fontId="18" fillId="3" borderId="14" xfId="0" applyNumberFormat="1" applyFont="1" applyFill="1" applyBorder="1" applyAlignment="1">
      <alignment horizontal="right"/>
    </xf>
    <xf numFmtId="0" fontId="18" fillId="5" borderId="21" xfId="0" applyFont="1" applyFill="1" applyBorder="1"/>
    <xf numFmtId="0" fontId="18" fillId="5" borderId="22" xfId="0" applyFont="1" applyFill="1" applyBorder="1" applyAlignment="1">
      <alignment horizontal="center"/>
    </xf>
    <xf numFmtId="1" fontId="18" fillId="5" borderId="1" xfId="0" applyNumberFormat="1" applyFont="1" applyFill="1" applyBorder="1" applyAlignment="1">
      <alignment horizontal="center"/>
    </xf>
    <xf numFmtId="2" fontId="18" fillId="5" borderId="23" xfId="0" applyNumberFormat="1" applyFont="1" applyFill="1" applyBorder="1" applyAlignment="1">
      <alignment horizontal="center"/>
    </xf>
    <xf numFmtId="164" fontId="18" fillId="5" borderId="23" xfId="0" applyNumberFormat="1" applyFont="1" applyFill="1" applyBorder="1" applyAlignment="1">
      <alignment horizontal="center"/>
    </xf>
    <xf numFmtId="2" fontId="18" fillId="5" borderId="24" xfId="0" applyNumberFormat="1" applyFont="1" applyFill="1" applyBorder="1"/>
    <xf numFmtId="2" fontId="18" fillId="5" borderId="23" xfId="0" applyNumberFormat="1" applyFont="1" applyFill="1" applyBorder="1"/>
    <xf numFmtId="2" fontId="18" fillId="5" borderId="25" xfId="0" applyNumberFormat="1" applyFont="1" applyFill="1" applyBorder="1"/>
    <xf numFmtId="0" fontId="18" fillId="5" borderId="15" xfId="0" applyFont="1" applyFill="1" applyBorder="1"/>
    <xf numFmtId="0" fontId="18" fillId="5" borderId="1" xfId="0" applyFont="1" applyFill="1" applyBorder="1" applyAlignment="1">
      <alignment horizontal="center"/>
    </xf>
    <xf numFmtId="2" fontId="18" fillId="5" borderId="1" xfId="0" applyNumberFormat="1" applyFont="1" applyFill="1" applyBorder="1" applyAlignment="1">
      <alignment horizontal="center"/>
    </xf>
    <xf numFmtId="164" fontId="18" fillId="5" borderId="1" xfId="0" applyNumberFormat="1" applyFont="1" applyFill="1" applyBorder="1" applyAlignment="1">
      <alignment horizontal="center"/>
    </xf>
    <xf numFmtId="2" fontId="18" fillId="5" borderId="1" xfId="0" applyNumberFormat="1" applyFont="1" applyFill="1" applyBorder="1"/>
    <xf numFmtId="2" fontId="18" fillId="5" borderId="16" xfId="0" applyNumberFormat="1" applyFont="1" applyFill="1" applyBorder="1"/>
    <xf numFmtId="0" fontId="18" fillId="5" borderId="1" xfId="0" applyFont="1" applyFill="1" applyBorder="1"/>
    <xf numFmtId="0" fontId="27" fillId="5" borderId="26" xfId="0" applyFont="1" applyFill="1" applyBorder="1"/>
    <xf numFmtId="0" fontId="18" fillId="5" borderId="27" xfId="0" applyFont="1" applyFill="1" applyBorder="1" applyAlignment="1">
      <alignment horizontal="center"/>
    </xf>
    <xf numFmtId="1" fontId="18" fillId="5" borderId="27" xfId="0" applyNumberFormat="1" applyFont="1" applyFill="1" applyBorder="1" applyAlignment="1">
      <alignment horizontal="center"/>
    </xf>
    <xf numFmtId="2" fontId="18" fillId="5" borderId="27" xfId="0" applyNumberFormat="1" applyFont="1" applyFill="1" applyBorder="1" applyAlignment="1">
      <alignment horizontal="center"/>
    </xf>
    <xf numFmtId="2" fontId="18" fillId="5" borderId="27" xfId="0" applyNumberFormat="1" applyFont="1" applyFill="1" applyBorder="1" applyAlignment="1">
      <alignment horizontal="right"/>
    </xf>
    <xf numFmtId="2" fontId="18" fillId="5" borderId="28" xfId="0" applyNumberFormat="1" applyFont="1" applyFill="1" applyBorder="1" applyAlignment="1">
      <alignment horizontal="right"/>
    </xf>
    <xf numFmtId="0" fontId="29" fillId="5" borderId="1" xfId="0" applyFont="1" applyFill="1" applyBorder="1"/>
    <xf numFmtId="0" fontId="5" fillId="5" borderId="1" xfId="0" applyFont="1" applyFill="1" applyBorder="1" applyAlignment="1">
      <alignment horizontal="center"/>
    </xf>
    <xf numFmtId="1" fontId="5" fillId="5" borderId="1" xfId="0" applyNumberFormat="1" applyFont="1" applyFill="1" applyBorder="1" applyAlignment="1">
      <alignment horizontal="center"/>
    </xf>
    <xf numFmtId="2" fontId="5" fillId="5" borderId="1" xfId="0" applyNumberFormat="1" applyFont="1" applyFill="1" applyBorder="1" applyAlignment="1">
      <alignment horizontal="center"/>
    </xf>
    <xf numFmtId="2" fontId="5" fillId="5" borderId="1" xfId="0" applyNumberFormat="1" applyFont="1" applyFill="1" applyBorder="1" applyAlignment="1">
      <alignment horizontal="right"/>
    </xf>
    <xf numFmtId="0" fontId="5" fillId="0" borderId="0" xfId="0" applyFont="1" applyAlignment="1">
      <alignment horizontal="left" wrapText="1"/>
    </xf>
    <xf numFmtId="0" fontId="5" fillId="0" borderId="0" xfId="0" applyFont="1" applyAlignment="1">
      <alignment horizontal="left"/>
    </xf>
    <xf numFmtId="0" fontId="13" fillId="0" borderId="0" xfId="0" applyFont="1" applyAlignment="1">
      <alignment horizontal="center" vertical="center"/>
    </xf>
    <xf numFmtId="0" fontId="7" fillId="0" borderId="0" xfId="0" applyFont="1" applyAlignment="1">
      <alignment horizontal="center" vertical="center"/>
    </xf>
    <xf numFmtId="0" fontId="14" fillId="0" borderId="0" xfId="0" applyFont="1" applyAlignment="1">
      <alignment horizontal="center" vertical="center"/>
    </xf>
    <xf numFmtId="0" fontId="2" fillId="2" borderId="2" xfId="0" applyFont="1" applyFill="1" applyBorder="1" applyAlignment="1">
      <alignment vertical="center" wrapText="1"/>
    </xf>
    <xf numFmtId="0" fontId="5"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4"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33"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2" xfId="0" applyFont="1" applyFill="1" applyBorder="1" applyAlignment="1">
      <alignment vertical="center" wrapText="1"/>
    </xf>
    <xf numFmtId="0" fontId="2" fillId="0" borderId="2" xfId="0" applyFont="1" applyBorder="1" applyAlignment="1">
      <alignment horizontal="center"/>
    </xf>
    <xf numFmtId="0" fontId="2" fillId="0" borderId="0" xfId="0" applyFont="1" applyAlignment="1">
      <alignment horizontal="center"/>
    </xf>
    <xf numFmtId="0" fontId="9" fillId="0" borderId="0" xfId="0" applyFont="1" applyAlignment="1">
      <alignment horizont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xf>
    <xf numFmtId="0" fontId="1" fillId="0" borderId="0" xfId="0" applyFont="1" applyAlignment="1">
      <alignment horizontal="right"/>
    </xf>
    <xf numFmtId="0" fontId="5" fillId="0" borderId="0" xfId="0" applyFont="1" applyAlignment="1">
      <alignment horizontal="right" vertical="center"/>
    </xf>
    <xf numFmtId="0" fontId="5" fillId="0" borderId="0" xfId="0" applyFont="1" applyAlignment="1">
      <alignment horizontal="right"/>
    </xf>
    <xf numFmtId="0" fontId="2" fillId="0" borderId="0" xfId="0" applyFont="1" applyAlignment="1">
      <alignment horizontal="center" vertical="center"/>
    </xf>
    <xf numFmtId="0" fontId="1" fillId="0" borderId="6" xfId="0" applyFont="1" applyBorder="1" applyAlignment="1">
      <alignment horizontal="center"/>
    </xf>
    <xf numFmtId="0" fontId="5" fillId="0" borderId="0" xfId="0" applyFont="1" applyAlignment="1">
      <alignment horizontal="left"/>
    </xf>
    <xf numFmtId="0" fontId="5" fillId="0" borderId="0" xfId="0" applyFont="1" applyAlignment="1">
      <alignment horizontal="center"/>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5" fillId="0" borderId="7" xfId="0" applyFont="1" applyBorder="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5" fillId="0" borderId="0" xfId="0" applyFont="1" applyAlignment="1">
      <alignment horizontal="center" vertical="center" wrapText="1"/>
    </xf>
    <xf numFmtId="0" fontId="28" fillId="5" borderId="0" xfId="0" applyFont="1" applyFill="1" applyAlignment="1">
      <alignment horizontal="center"/>
    </xf>
    <xf numFmtId="0" fontId="28" fillId="5" borderId="29" xfId="0" applyFont="1" applyFill="1" applyBorder="1" applyAlignment="1">
      <alignment horizontal="center"/>
    </xf>
    <xf numFmtId="0" fontId="26" fillId="3" borderId="30" xfId="0" applyFont="1" applyFill="1" applyBorder="1" applyAlignment="1">
      <alignment horizontal="center"/>
    </xf>
    <xf numFmtId="0" fontId="5" fillId="0" borderId="0" xfId="0" applyFont="1" applyAlignment="1">
      <alignment horizontal="center" wrapText="1"/>
    </xf>
    <xf numFmtId="0" fontId="1" fillId="0" borderId="0" xfId="0" applyFont="1" applyBorder="1" applyAlignment="1">
      <alignment horizontal="center" vertical="center"/>
    </xf>
    <xf numFmtId="0" fontId="15" fillId="0" borderId="0" xfId="0" applyFont="1" applyAlignment="1">
      <alignment horizontal="left"/>
    </xf>
    <xf numFmtId="0" fontId="5" fillId="0" borderId="1" xfId="0" applyFont="1" applyBorder="1" applyAlignment="1">
      <alignment horizontal="left"/>
    </xf>
    <xf numFmtId="0" fontId="5" fillId="0" borderId="1" xfId="0" applyFont="1" applyBorder="1" applyAlignment="1">
      <alignment horizontal="center"/>
    </xf>
    <xf numFmtId="0" fontId="15" fillId="0" borderId="1" xfId="0" applyFont="1" applyBorder="1" applyAlignment="1">
      <alignment horizontal="left" vertical="center" wrapText="1"/>
    </xf>
    <xf numFmtId="0" fontId="15" fillId="0" borderId="1" xfId="0" applyFont="1" applyBorder="1" applyAlignment="1">
      <alignment horizontal="left"/>
    </xf>
    <xf numFmtId="0" fontId="7" fillId="0" borderId="1" xfId="0" applyFont="1" applyBorder="1" applyAlignment="1">
      <alignment horizontal="center"/>
    </xf>
    <xf numFmtId="0" fontId="2" fillId="0" borderId="1" xfId="0" applyFont="1" applyBorder="1" applyAlignment="1">
      <alignment horizontal="center"/>
    </xf>
    <xf numFmtId="0" fontId="1" fillId="0" borderId="1" xfId="0" applyFont="1" applyBorder="1" applyAlignment="1">
      <alignment horizontal="center"/>
    </xf>
    <xf numFmtId="0" fontId="25" fillId="0" borderId="1" xfId="0" applyFont="1" applyBorder="1" applyAlignment="1">
      <alignment horizontal="center" vertical="center" wrapText="1"/>
    </xf>
    <xf numFmtId="0" fontId="1" fillId="0" borderId="1" xfId="0" applyFont="1" applyBorder="1" applyAlignment="1">
      <alignment horizontal="center" vertical="center"/>
    </xf>
    <xf numFmtId="0" fontId="5" fillId="0" borderId="1"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ta_gerdar/AppData/Local/Microsoft/Windows/Temporary%20Internet%20Files/Content.Outlook/5AXX9Z3N/apsardze_fin_9%202%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inanšu piedāvājums 2016.-2018."/>
      <sheetName val="aprēķins (01.04.16-31.03.20)"/>
      <sheetName val="kopsavilkums"/>
    </sheetNames>
    <sheetDataSet>
      <sheetData sheetId="0" refreshError="1"/>
      <sheetData sheetId="1" refreshError="1">
        <row r="23">
          <cell r="B23" t="str">
            <v>Aprīlis</v>
          </cell>
        </row>
        <row r="35">
          <cell r="B35" t="str">
            <v>Aprīlis</v>
          </cell>
          <cell r="G35">
            <v>3</v>
          </cell>
        </row>
        <row r="36">
          <cell r="B36" t="str">
            <v xml:space="preserve">Maijs </v>
          </cell>
          <cell r="G36">
            <v>3</v>
          </cell>
        </row>
        <row r="37">
          <cell r="B37" t="str">
            <v xml:space="preserve">Jūnijs  </v>
          </cell>
          <cell r="G37">
            <v>3</v>
          </cell>
        </row>
        <row r="38">
          <cell r="B38" t="str">
            <v>Jūlijs</v>
          </cell>
        </row>
        <row r="39">
          <cell r="B39" t="str">
            <v>Augusts</v>
          </cell>
        </row>
        <row r="40">
          <cell r="B40" t="str">
            <v>Septembris</v>
          </cell>
        </row>
        <row r="41">
          <cell r="B41" t="str">
            <v>Oktobris</v>
          </cell>
        </row>
        <row r="42">
          <cell r="B42" t="str">
            <v>Novembris</v>
          </cell>
          <cell r="G42">
            <v>1</v>
          </cell>
        </row>
        <row r="43">
          <cell r="B43" t="str">
            <v>Decembris</v>
          </cell>
          <cell r="G43">
            <v>4</v>
          </cell>
        </row>
        <row r="44">
          <cell r="B44" t="str">
            <v>Janvāris</v>
          </cell>
          <cell r="C44">
            <v>31</v>
          </cell>
          <cell r="G44">
            <v>1</v>
          </cell>
        </row>
        <row r="45">
          <cell r="B45" t="str">
            <v>Februāris</v>
          </cell>
        </row>
        <row r="46">
          <cell r="B46" t="str">
            <v>Marts</v>
          </cell>
          <cell r="G46">
            <v>1</v>
          </cell>
        </row>
        <row r="47">
          <cell r="B47" t="str">
            <v>Aprīlis</v>
          </cell>
          <cell r="G47">
            <v>2</v>
          </cell>
        </row>
        <row r="48">
          <cell r="B48" t="str">
            <v xml:space="preserve">Maijs </v>
          </cell>
          <cell r="G48">
            <v>4</v>
          </cell>
        </row>
        <row r="49">
          <cell r="B49" t="str">
            <v xml:space="preserve">Jūnijs  </v>
          </cell>
          <cell r="G49">
            <v>2</v>
          </cell>
        </row>
        <row r="50">
          <cell r="B50" t="str">
            <v>Jūlijs</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brivdabasmuzejs.lv/muzejs/iepirkumi"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G74"/>
  <sheetViews>
    <sheetView workbookViewId="0">
      <selection activeCell="J9" sqref="J9"/>
    </sheetView>
  </sheetViews>
  <sheetFormatPr defaultRowHeight="15"/>
  <cols>
    <col min="1" max="1" width="33.5703125" style="1" customWidth="1"/>
    <col min="2" max="2" width="52.7109375" style="1" customWidth="1"/>
    <col min="3" max="16384" width="9.140625" style="1"/>
  </cols>
  <sheetData>
    <row r="1" spans="1:6">
      <c r="B1" s="3" t="s">
        <v>11</v>
      </c>
    </row>
    <row r="2" spans="1:6">
      <c r="B2" s="19" t="s">
        <v>221</v>
      </c>
    </row>
    <row r="3" spans="1:6">
      <c r="B3" s="19" t="s">
        <v>257</v>
      </c>
    </row>
    <row r="4" spans="1:6">
      <c r="B4" s="19" t="s">
        <v>21</v>
      </c>
    </row>
    <row r="5" spans="1:6">
      <c r="A5" s="2"/>
    </row>
    <row r="6" spans="1:6" ht="18.75">
      <c r="A6" s="109" t="s">
        <v>22</v>
      </c>
      <c r="B6" s="109"/>
    </row>
    <row r="7" spans="1:6">
      <c r="A7" s="110" t="s">
        <v>12</v>
      </c>
      <c r="B7" s="110"/>
    </row>
    <row r="8" spans="1:6" ht="20.25">
      <c r="A8" s="111" t="s">
        <v>13</v>
      </c>
      <c r="B8" s="111"/>
    </row>
    <row r="9" spans="1:6" ht="18.75">
      <c r="A9" s="109" t="s">
        <v>49</v>
      </c>
      <c r="B9" s="109"/>
    </row>
    <row r="10" spans="1:6">
      <c r="B10" s="4"/>
      <c r="E10" s="4"/>
      <c r="F10" s="4"/>
    </row>
    <row r="11" spans="1:6" ht="15.75">
      <c r="A11" s="14" t="s">
        <v>0</v>
      </c>
      <c r="B11" s="35" t="s">
        <v>222</v>
      </c>
      <c r="C11" s="4"/>
    </row>
    <row r="12" spans="1:6">
      <c r="A12" s="112" t="s">
        <v>19</v>
      </c>
      <c r="B12" s="8" t="s">
        <v>223</v>
      </c>
      <c r="C12" s="4"/>
    </row>
    <row r="13" spans="1:6">
      <c r="A13" s="112"/>
      <c r="B13" s="9" t="s">
        <v>23</v>
      </c>
    </row>
    <row r="14" spans="1:6">
      <c r="A14" s="112"/>
      <c r="B14" s="9" t="s">
        <v>24</v>
      </c>
      <c r="C14" s="4"/>
    </row>
    <row r="15" spans="1:6">
      <c r="A15" s="112"/>
      <c r="B15" s="113"/>
      <c r="C15" s="4"/>
    </row>
    <row r="16" spans="1:6">
      <c r="A16" s="112"/>
      <c r="B16" s="113"/>
      <c r="C16" s="4"/>
    </row>
    <row r="17" spans="1:3" ht="15.75">
      <c r="A17" s="15" t="s">
        <v>1</v>
      </c>
      <c r="B17" s="9" t="s">
        <v>207</v>
      </c>
      <c r="C17" s="4"/>
    </row>
    <row r="18" spans="1:3" ht="15.75">
      <c r="A18" s="15" t="s">
        <v>18</v>
      </c>
      <c r="B18" s="36" t="s">
        <v>258</v>
      </c>
      <c r="C18" s="4"/>
    </row>
    <row r="19" spans="1:3" ht="15.75">
      <c r="A19" s="14" t="s">
        <v>2</v>
      </c>
      <c r="B19" s="25" t="s">
        <v>51</v>
      </c>
      <c r="C19" s="4"/>
    </row>
    <row r="20" spans="1:3" ht="48" customHeight="1">
      <c r="A20" s="14" t="s">
        <v>50</v>
      </c>
      <c r="B20" s="25" t="s">
        <v>208</v>
      </c>
      <c r="C20" s="4"/>
    </row>
    <row r="21" spans="1:3" ht="15.75">
      <c r="A21" s="14" t="s">
        <v>27</v>
      </c>
      <c r="B21" s="25" t="s">
        <v>52</v>
      </c>
      <c r="C21" s="4"/>
    </row>
    <row r="22" spans="1:3" ht="116.25" customHeight="1">
      <c r="A22" s="10" t="s">
        <v>3</v>
      </c>
      <c r="B22" s="43" t="s">
        <v>232</v>
      </c>
      <c r="C22" s="4"/>
    </row>
    <row r="23" spans="1:3" ht="39.75" customHeight="1">
      <c r="A23" s="11" t="s">
        <v>224</v>
      </c>
      <c r="B23" s="8" t="s">
        <v>231</v>
      </c>
      <c r="C23" s="4"/>
    </row>
    <row r="24" spans="1:3" ht="45">
      <c r="A24" s="114" t="s">
        <v>20</v>
      </c>
      <c r="B24" s="37" t="s">
        <v>259</v>
      </c>
      <c r="C24" s="4"/>
    </row>
    <row r="25" spans="1:3" ht="45">
      <c r="A25" s="115"/>
      <c r="B25" s="37" t="s">
        <v>209</v>
      </c>
      <c r="C25" s="4"/>
    </row>
    <row r="26" spans="1:3" ht="45">
      <c r="A26" s="116"/>
      <c r="B26" s="37" t="s">
        <v>233</v>
      </c>
      <c r="C26" s="4"/>
    </row>
    <row r="27" spans="1:3" ht="30">
      <c r="A27" s="11" t="s">
        <v>4</v>
      </c>
      <c r="B27" s="12" t="s">
        <v>234</v>
      </c>
      <c r="C27" s="4"/>
    </row>
    <row r="28" spans="1:3" ht="30">
      <c r="A28" s="114" t="s">
        <v>62</v>
      </c>
      <c r="B28" s="38" t="s">
        <v>235</v>
      </c>
      <c r="C28" s="4"/>
    </row>
    <row r="29" spans="1:3" ht="30">
      <c r="A29" s="115"/>
      <c r="B29" s="25" t="s">
        <v>225</v>
      </c>
      <c r="C29" s="4"/>
    </row>
    <row r="30" spans="1:3" ht="30">
      <c r="A30" s="115"/>
      <c r="B30" s="25" t="s">
        <v>236</v>
      </c>
      <c r="C30" s="4"/>
    </row>
    <row r="31" spans="1:3" ht="30">
      <c r="A31" s="115"/>
      <c r="B31" s="25" t="s">
        <v>237</v>
      </c>
      <c r="C31" s="4"/>
    </row>
    <row r="32" spans="1:3" ht="30">
      <c r="A32" s="115"/>
      <c r="B32" s="25" t="s">
        <v>226</v>
      </c>
      <c r="C32" s="4"/>
    </row>
    <row r="33" spans="1:7">
      <c r="A33" s="115"/>
      <c r="B33" s="25" t="s">
        <v>238</v>
      </c>
      <c r="C33" s="4"/>
    </row>
    <row r="34" spans="1:7">
      <c r="A34" s="115"/>
      <c r="B34" s="25" t="s">
        <v>239</v>
      </c>
      <c r="C34" s="4"/>
    </row>
    <row r="35" spans="1:7" ht="30">
      <c r="A35" s="115"/>
      <c r="B35" s="25" t="s">
        <v>61</v>
      </c>
      <c r="C35" s="4"/>
    </row>
    <row r="36" spans="1:7" ht="30">
      <c r="A36" s="116"/>
      <c r="B36" s="8" t="s">
        <v>240</v>
      </c>
      <c r="C36" s="4"/>
    </row>
    <row r="37" spans="1:7" ht="45">
      <c r="A37" s="114" t="s">
        <v>53</v>
      </c>
      <c r="B37" s="8" t="s">
        <v>210</v>
      </c>
      <c r="C37" s="4"/>
    </row>
    <row r="38" spans="1:7" ht="45">
      <c r="A38" s="115"/>
      <c r="B38" s="8" t="s">
        <v>54</v>
      </c>
      <c r="C38" s="4"/>
    </row>
    <row r="39" spans="1:7" ht="45">
      <c r="A39" s="115"/>
      <c r="B39" s="9" t="s">
        <v>227</v>
      </c>
      <c r="C39" s="4"/>
      <c r="G39" s="8"/>
    </row>
    <row r="40" spans="1:7" ht="15.75" customHeight="1">
      <c r="A40" s="115"/>
      <c r="B40" s="8" t="s">
        <v>5</v>
      </c>
      <c r="C40" s="4"/>
    </row>
    <row r="41" spans="1:7" ht="15.75" customHeight="1">
      <c r="A41" s="115"/>
      <c r="B41" s="8" t="s">
        <v>6</v>
      </c>
      <c r="C41" s="4"/>
    </row>
    <row r="42" spans="1:7" ht="30">
      <c r="A42" s="115"/>
      <c r="B42" s="8" t="s">
        <v>7</v>
      </c>
      <c r="C42" s="4"/>
    </row>
    <row r="43" spans="1:7" ht="30">
      <c r="A43" s="116"/>
      <c r="B43" s="8" t="s">
        <v>55</v>
      </c>
      <c r="C43" s="4"/>
    </row>
    <row r="44" spans="1:7" ht="30">
      <c r="A44" s="123" t="s">
        <v>8</v>
      </c>
      <c r="B44" s="8" t="s">
        <v>241</v>
      </c>
      <c r="C44" s="4"/>
    </row>
    <row r="45" spans="1:7" ht="60">
      <c r="A45" s="123"/>
      <c r="B45" s="8" t="s">
        <v>56</v>
      </c>
      <c r="C45" s="4"/>
    </row>
    <row r="46" spans="1:7" ht="60">
      <c r="A46" s="123"/>
      <c r="B46" s="8" t="s">
        <v>211</v>
      </c>
      <c r="C46" s="4"/>
    </row>
    <row r="47" spans="1:7" ht="75" customHeight="1">
      <c r="A47" s="123"/>
      <c r="B47" s="8" t="s">
        <v>212</v>
      </c>
      <c r="C47" s="4"/>
    </row>
    <row r="48" spans="1:7" ht="60">
      <c r="A48" s="123"/>
      <c r="B48" s="8" t="s">
        <v>213</v>
      </c>
      <c r="C48" s="4"/>
    </row>
    <row r="49" spans="1:3" ht="45">
      <c r="A49" s="123"/>
      <c r="B49" s="8" t="s">
        <v>214</v>
      </c>
      <c r="C49" s="4"/>
    </row>
    <row r="50" spans="1:3" ht="60">
      <c r="A50" s="123"/>
      <c r="B50" s="8" t="s">
        <v>215</v>
      </c>
      <c r="C50" s="4"/>
    </row>
    <row r="51" spans="1:3" ht="30">
      <c r="A51" s="123"/>
      <c r="B51" s="8" t="s">
        <v>57</v>
      </c>
      <c r="C51" s="4"/>
    </row>
    <row r="52" spans="1:3" ht="60">
      <c r="A52" s="123"/>
      <c r="B52" s="8" t="s">
        <v>25</v>
      </c>
      <c r="C52" s="4"/>
    </row>
    <row r="53" spans="1:3" ht="60">
      <c r="A53" s="114" t="s">
        <v>60</v>
      </c>
      <c r="B53" s="8" t="s">
        <v>242</v>
      </c>
      <c r="C53" s="4"/>
    </row>
    <row r="54" spans="1:3" ht="45">
      <c r="A54" s="115"/>
      <c r="B54" s="8" t="s">
        <v>216</v>
      </c>
      <c r="C54" s="4"/>
    </row>
    <row r="55" spans="1:3" ht="30">
      <c r="A55" s="115"/>
      <c r="B55" s="8" t="s">
        <v>58</v>
      </c>
      <c r="C55" s="4"/>
    </row>
    <row r="56" spans="1:3" ht="30">
      <c r="A56" s="116"/>
      <c r="B56" s="8" t="s">
        <v>59</v>
      </c>
      <c r="C56" s="4"/>
    </row>
    <row r="57" spans="1:3" ht="45">
      <c r="A57" s="117" t="s">
        <v>229</v>
      </c>
      <c r="B57" s="23" t="s">
        <v>26</v>
      </c>
      <c r="C57" s="4"/>
    </row>
    <row r="58" spans="1:3">
      <c r="A58" s="118"/>
      <c r="B58" s="39" t="s">
        <v>181</v>
      </c>
      <c r="C58" s="4"/>
    </row>
    <row r="59" spans="1:3">
      <c r="A59" s="118"/>
      <c r="B59" s="39" t="s">
        <v>217</v>
      </c>
      <c r="C59" s="4"/>
    </row>
    <row r="60" spans="1:3">
      <c r="A60" s="118"/>
      <c r="B60" s="39" t="s">
        <v>182</v>
      </c>
      <c r="C60" s="4"/>
    </row>
    <row r="61" spans="1:3">
      <c r="A61" s="118"/>
      <c r="B61" s="39" t="s">
        <v>183</v>
      </c>
      <c r="C61" s="4"/>
    </row>
    <row r="62" spans="1:3" ht="30">
      <c r="A62" s="119"/>
      <c r="B62" s="40" t="s">
        <v>230</v>
      </c>
      <c r="C62" s="4"/>
    </row>
    <row r="63" spans="1:3">
      <c r="A63" s="120" t="s">
        <v>9</v>
      </c>
      <c r="B63" s="41" t="s">
        <v>245</v>
      </c>
      <c r="C63" s="4"/>
    </row>
    <row r="64" spans="1:3" ht="30">
      <c r="A64" s="121"/>
      <c r="B64" s="42" t="s">
        <v>246</v>
      </c>
      <c r="C64" s="4"/>
    </row>
    <row r="65" spans="1:3">
      <c r="A65" s="121"/>
      <c r="B65" s="42" t="s">
        <v>204</v>
      </c>
      <c r="C65" s="4"/>
    </row>
    <row r="66" spans="1:3">
      <c r="A66" s="121"/>
      <c r="B66" s="42" t="s">
        <v>205</v>
      </c>
      <c r="C66" s="4"/>
    </row>
    <row r="67" spans="1:3">
      <c r="A67" s="121"/>
      <c r="B67" s="42" t="s">
        <v>243</v>
      </c>
      <c r="C67" s="4"/>
    </row>
    <row r="68" spans="1:3">
      <c r="A68" s="121"/>
      <c r="B68" s="42" t="s">
        <v>244</v>
      </c>
      <c r="C68" s="4"/>
    </row>
    <row r="69" spans="1:3">
      <c r="A69" s="122"/>
      <c r="B69" s="42" t="s">
        <v>206</v>
      </c>
      <c r="C69" s="4"/>
    </row>
    <row r="70" spans="1:3" ht="30">
      <c r="A70" s="24"/>
      <c r="B70" s="42" t="s">
        <v>218</v>
      </c>
      <c r="C70" s="4"/>
    </row>
    <row r="71" spans="1:3" ht="30">
      <c r="A71" s="24"/>
      <c r="B71" s="42" t="s">
        <v>228</v>
      </c>
      <c r="C71" s="4"/>
    </row>
    <row r="72" spans="1:3" ht="15.75">
      <c r="A72" s="24"/>
      <c r="B72" s="42" t="s">
        <v>219</v>
      </c>
      <c r="C72" s="4"/>
    </row>
    <row r="73" spans="1:3" ht="15.75">
      <c r="A73" s="26"/>
      <c r="B73" s="42" t="s">
        <v>220</v>
      </c>
      <c r="C73" s="4"/>
    </row>
    <row r="74" spans="1:3" ht="31.5">
      <c r="A74" s="14" t="s">
        <v>10</v>
      </c>
      <c r="B74" s="13"/>
      <c r="C74" s="4"/>
    </row>
  </sheetData>
  <mergeCells count="13">
    <mergeCell ref="A53:A56"/>
    <mergeCell ref="A57:A62"/>
    <mergeCell ref="A63:A69"/>
    <mergeCell ref="A24:A26"/>
    <mergeCell ref="A44:A52"/>
    <mergeCell ref="A28:A36"/>
    <mergeCell ref="A37:A43"/>
    <mergeCell ref="A6:B6"/>
    <mergeCell ref="A7:B7"/>
    <mergeCell ref="A8:B8"/>
    <mergeCell ref="A9:B9"/>
    <mergeCell ref="A12:A16"/>
    <mergeCell ref="B15:B16"/>
  </mergeCells>
  <hyperlinks>
    <hyperlink ref="B22" r:id="rId1" display="http://brivdabasmuzejs.lv/muzejs/iepirkumi"/>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dimension ref="A1:F37"/>
  <sheetViews>
    <sheetView topLeftCell="A8" workbookViewId="0">
      <selection activeCell="E18" sqref="E18"/>
    </sheetView>
  </sheetViews>
  <sheetFormatPr defaultRowHeight="15"/>
  <cols>
    <col min="1" max="1" width="32.5703125" style="1" customWidth="1"/>
    <col min="2" max="2" width="53.28515625" style="1" customWidth="1"/>
    <col min="3" max="16384" width="9.140625" style="1"/>
  </cols>
  <sheetData>
    <row r="1" spans="1:6" ht="15.75">
      <c r="B1" s="50" t="s">
        <v>247</v>
      </c>
      <c r="C1" s="50"/>
    </row>
    <row r="2" spans="1:6" ht="15.75">
      <c r="B2" s="50" t="s">
        <v>73</v>
      </c>
      <c r="C2" s="50"/>
      <c r="D2" s="50"/>
    </row>
    <row r="3" spans="1:6">
      <c r="B3" s="29" t="s">
        <v>29</v>
      </c>
      <c r="C3" s="29"/>
      <c r="D3" s="29"/>
      <c r="E3" s="29"/>
      <c r="F3" s="29"/>
    </row>
    <row r="4" spans="1:6">
      <c r="B4" s="45" t="s">
        <v>222</v>
      </c>
      <c r="C4" s="45"/>
    </row>
    <row r="5" spans="1:6" ht="15.75">
      <c r="A5" s="125" t="s">
        <v>41</v>
      </c>
      <c r="B5" s="125"/>
      <c r="C5" s="27"/>
    </row>
    <row r="6" spans="1:6" ht="15.75">
      <c r="A6" s="125" t="s">
        <v>248</v>
      </c>
      <c r="B6" s="125"/>
      <c r="C6" s="27"/>
    </row>
    <row r="7" spans="1:6" ht="15.75">
      <c r="A7" s="125" t="s">
        <v>73</v>
      </c>
      <c r="B7" s="125"/>
      <c r="C7" s="27"/>
    </row>
    <row r="8" spans="1:6" ht="15.75">
      <c r="A8" s="125" t="s">
        <v>222</v>
      </c>
      <c r="B8" s="125"/>
      <c r="C8" s="27"/>
    </row>
    <row r="10" spans="1:6">
      <c r="A10" s="54" t="s">
        <v>265</v>
      </c>
      <c r="B10" s="54"/>
      <c r="C10" s="54"/>
    </row>
    <row r="11" spans="1:6">
      <c r="A11" s="126" t="s">
        <v>42</v>
      </c>
      <c r="B11" s="126"/>
      <c r="C11" s="54"/>
    </row>
    <row r="13" spans="1:6">
      <c r="A13" s="54" t="s">
        <v>43</v>
      </c>
      <c r="B13" s="45" t="s">
        <v>30</v>
      </c>
    </row>
    <row r="14" spans="1:6">
      <c r="A14" s="6" t="s">
        <v>44</v>
      </c>
      <c r="B14" s="7" t="s">
        <v>45</v>
      </c>
    </row>
    <row r="16" spans="1:6" ht="15.75">
      <c r="A16" s="124" t="s">
        <v>40</v>
      </c>
      <c r="B16" s="124"/>
    </row>
    <row r="17" spans="1:3" ht="15.75">
      <c r="A17" s="5" t="s">
        <v>31</v>
      </c>
      <c r="B17" s="5"/>
    </row>
    <row r="18" spans="1:3" ht="15.75">
      <c r="A18" s="5" t="s">
        <v>15</v>
      </c>
      <c r="B18" s="5"/>
    </row>
    <row r="19" spans="1:3" ht="15.75">
      <c r="A19" s="5" t="s">
        <v>32</v>
      </c>
      <c r="B19" s="5"/>
    </row>
    <row r="20" spans="1:3" ht="15.75">
      <c r="A20" s="5" t="s">
        <v>16</v>
      </c>
      <c r="B20" s="5"/>
    </row>
    <row r="21" spans="1:3" ht="15.75">
      <c r="A21" s="5" t="s">
        <v>17</v>
      </c>
      <c r="B21" s="5"/>
    </row>
    <row r="22" spans="1:3" ht="15.75">
      <c r="A22" s="5" t="s">
        <v>33</v>
      </c>
      <c r="B22" s="5"/>
    </row>
    <row r="23" spans="1:3" ht="15.75">
      <c r="A23" s="124" t="s">
        <v>39</v>
      </c>
      <c r="B23" s="124"/>
    </row>
    <row r="24" spans="1:3" ht="15.75">
      <c r="A24" s="5" t="s">
        <v>34</v>
      </c>
      <c r="B24" s="5"/>
    </row>
    <row r="25" spans="1:3" ht="15.75">
      <c r="A25" s="5" t="s">
        <v>35</v>
      </c>
      <c r="B25" s="5"/>
    </row>
    <row r="26" spans="1:3" ht="15.75">
      <c r="A26" s="124" t="s">
        <v>38</v>
      </c>
      <c r="B26" s="124"/>
    </row>
    <row r="27" spans="1:3" ht="15.75">
      <c r="A27" s="5" t="s">
        <v>36</v>
      </c>
      <c r="B27" s="5"/>
    </row>
    <row r="28" spans="1:3" ht="15.75">
      <c r="A28" s="5" t="s">
        <v>14</v>
      </c>
      <c r="B28" s="5"/>
    </row>
    <row r="29" spans="1:3" ht="15.75">
      <c r="A29" s="5" t="s">
        <v>37</v>
      </c>
      <c r="B29" s="5"/>
    </row>
    <row r="30" spans="1:3" ht="15.75">
      <c r="A30" s="5" t="s">
        <v>17</v>
      </c>
      <c r="B30" s="5"/>
    </row>
    <row r="32" spans="1:3" ht="203.25" customHeight="1">
      <c r="A32" s="128" t="s">
        <v>249</v>
      </c>
      <c r="B32" s="128"/>
      <c r="C32" s="28"/>
    </row>
    <row r="33" spans="1:3" ht="15.75">
      <c r="A33" s="127" t="s">
        <v>46</v>
      </c>
      <c r="B33" s="127"/>
    </row>
    <row r="35" spans="1:3">
      <c r="A35" s="1" t="s">
        <v>47</v>
      </c>
      <c r="B35" s="54" t="s">
        <v>266</v>
      </c>
      <c r="C35" s="54"/>
    </row>
    <row r="36" spans="1:3">
      <c r="A36" s="54" t="s">
        <v>48</v>
      </c>
      <c r="B36" s="108" t="s">
        <v>267</v>
      </c>
      <c r="C36" s="108"/>
    </row>
    <row r="37" spans="1:3">
      <c r="B37" s="54"/>
    </row>
  </sheetData>
  <mergeCells count="10">
    <mergeCell ref="A33:B33"/>
    <mergeCell ref="A23:B23"/>
    <mergeCell ref="A26:B26"/>
    <mergeCell ref="A32:B32"/>
    <mergeCell ref="A16:B16"/>
    <mergeCell ref="A7:B7"/>
    <mergeCell ref="A5:B5"/>
    <mergeCell ref="A6:B6"/>
    <mergeCell ref="A8:B8"/>
    <mergeCell ref="A11:B1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tabColor theme="3" tint="0.39997558519241921"/>
  </sheetPr>
  <dimension ref="A1:I22"/>
  <sheetViews>
    <sheetView workbookViewId="0">
      <selection activeCell="E3" sqref="E3:I3"/>
    </sheetView>
  </sheetViews>
  <sheetFormatPr defaultRowHeight="12.75"/>
  <cols>
    <col min="1" max="1" width="5.28515625" style="44" customWidth="1"/>
    <col min="2" max="2" width="25.85546875" style="44" customWidth="1"/>
    <col min="3" max="3" width="20.7109375" style="44" customWidth="1"/>
    <col min="4" max="4" width="17.140625" style="44" customWidth="1"/>
    <col min="5" max="5" width="15.42578125" style="44" customWidth="1"/>
    <col min="6" max="6" width="11.42578125" style="44" customWidth="1"/>
    <col min="7" max="7" width="14" style="44" customWidth="1"/>
    <col min="8" max="8" width="12.140625" style="44" customWidth="1"/>
    <col min="9" max="9" width="11.5703125" style="44" customWidth="1"/>
    <col min="10" max="16384" width="9.140625" style="44"/>
  </cols>
  <sheetData>
    <row r="1" spans="1:9" ht="15.75">
      <c r="H1" s="130" t="s">
        <v>260</v>
      </c>
      <c r="I1" s="130"/>
    </row>
    <row r="2" spans="1:9" ht="15.75">
      <c r="G2" s="130" t="s">
        <v>73</v>
      </c>
      <c r="H2" s="130"/>
      <c r="I2" s="130"/>
    </row>
    <row r="3" spans="1:9" ht="15">
      <c r="E3" s="131" t="s">
        <v>29</v>
      </c>
      <c r="F3" s="131"/>
      <c r="G3" s="131"/>
      <c r="H3" s="131"/>
      <c r="I3" s="131"/>
    </row>
    <row r="4" spans="1:9" ht="15">
      <c r="H4" s="132" t="s">
        <v>251</v>
      </c>
      <c r="I4" s="132"/>
    </row>
    <row r="5" spans="1:9" ht="15">
      <c r="H5" s="45"/>
      <c r="I5" s="45"/>
    </row>
    <row r="6" spans="1:9" ht="15.75">
      <c r="A6" s="133" t="s">
        <v>74</v>
      </c>
      <c r="B6" s="133"/>
      <c r="C6" s="133"/>
      <c r="D6" s="133"/>
      <c r="E6" s="133"/>
      <c r="F6" s="133"/>
      <c r="G6" s="133"/>
      <c r="H6" s="133"/>
      <c r="I6" s="133"/>
    </row>
    <row r="7" spans="1:9" ht="15.75">
      <c r="A7" s="30"/>
      <c r="B7" s="30"/>
      <c r="C7" s="30"/>
      <c r="D7" s="30"/>
      <c r="E7" s="30"/>
      <c r="F7" s="30"/>
      <c r="G7" s="30"/>
      <c r="H7" s="30"/>
      <c r="I7" s="30"/>
    </row>
    <row r="8" spans="1:9" ht="30.75" customHeight="1">
      <c r="A8" s="128" t="s">
        <v>75</v>
      </c>
      <c r="B8" s="128"/>
      <c r="C8" s="128"/>
      <c r="D8" s="128"/>
      <c r="E8" s="128"/>
      <c r="F8" s="128"/>
      <c r="G8" s="128"/>
      <c r="H8" s="128"/>
      <c r="I8" s="128"/>
    </row>
    <row r="9" spans="1:9" ht="15.75">
      <c r="A9" s="30"/>
      <c r="B9" s="30"/>
      <c r="C9" s="30"/>
      <c r="D9" s="30"/>
      <c r="E9" s="30"/>
      <c r="F9" s="30"/>
      <c r="G9" s="30"/>
      <c r="H9" s="30"/>
      <c r="I9" s="30"/>
    </row>
    <row r="10" spans="1:9" ht="15">
      <c r="H10" s="45"/>
      <c r="I10" s="45"/>
    </row>
    <row r="11" spans="1:9" ht="135">
      <c r="A11" s="46" t="s">
        <v>68</v>
      </c>
      <c r="B11" s="17" t="s">
        <v>70</v>
      </c>
      <c r="C11" s="17" t="s">
        <v>63</v>
      </c>
      <c r="D11" s="17" t="s">
        <v>64</v>
      </c>
      <c r="E11" s="17" t="s">
        <v>69</v>
      </c>
      <c r="F11" s="17" t="s">
        <v>71</v>
      </c>
      <c r="G11" s="17" t="s">
        <v>65</v>
      </c>
      <c r="H11" s="17" t="s">
        <v>66</v>
      </c>
      <c r="I11" s="17" t="s">
        <v>67</v>
      </c>
    </row>
    <row r="12" spans="1:9" ht="30" customHeight="1">
      <c r="A12" s="47">
        <v>1</v>
      </c>
      <c r="B12" s="48"/>
      <c r="C12" s="48"/>
      <c r="D12" s="48"/>
      <c r="E12" s="49"/>
      <c r="F12" s="48"/>
      <c r="G12" s="48"/>
      <c r="H12" s="48"/>
      <c r="I12" s="48"/>
    </row>
    <row r="13" spans="1:9" ht="30" customHeight="1">
      <c r="A13" s="47">
        <v>2</v>
      </c>
      <c r="B13" s="48"/>
      <c r="C13" s="48"/>
      <c r="D13" s="48"/>
      <c r="E13" s="18"/>
      <c r="F13" s="48"/>
      <c r="G13" s="48"/>
      <c r="H13" s="48"/>
      <c r="I13" s="48"/>
    </row>
    <row r="14" spans="1:9" ht="15">
      <c r="E14" s="1"/>
    </row>
    <row r="15" spans="1:9" ht="15">
      <c r="E15" s="16"/>
    </row>
    <row r="16" spans="1:9" ht="15.75">
      <c r="A16" s="129" t="s">
        <v>72</v>
      </c>
      <c r="B16" s="129"/>
      <c r="C16" s="129"/>
      <c r="D16" s="129"/>
      <c r="E16" s="129"/>
    </row>
    <row r="17" spans="1:9" ht="15">
      <c r="E17" s="16"/>
    </row>
    <row r="18" spans="1:9" ht="15.75">
      <c r="A18" s="127" t="s">
        <v>46</v>
      </c>
      <c r="B18" s="127"/>
      <c r="C18" s="127"/>
      <c r="D18" s="127"/>
      <c r="E18" s="127"/>
    </row>
    <row r="19" spans="1:9" ht="15">
      <c r="E19" s="16"/>
    </row>
    <row r="20" spans="1:9" ht="15">
      <c r="E20" s="1"/>
    </row>
    <row r="21" spans="1:9">
      <c r="A21" s="126" t="s">
        <v>79</v>
      </c>
      <c r="B21" s="126"/>
      <c r="C21" s="126"/>
      <c r="D21" s="126" t="s">
        <v>80</v>
      </c>
      <c r="E21" s="126"/>
      <c r="F21" s="126"/>
      <c r="G21" s="126" t="s">
        <v>81</v>
      </c>
      <c r="H21" s="126"/>
      <c r="I21" s="126"/>
    </row>
    <row r="22" spans="1:9">
      <c r="A22" s="126" t="s">
        <v>76</v>
      </c>
      <c r="B22" s="126"/>
      <c r="C22" s="126"/>
      <c r="D22" s="126" t="s">
        <v>77</v>
      </c>
      <c r="E22" s="126"/>
      <c r="F22" s="126"/>
      <c r="G22" s="126" t="s">
        <v>78</v>
      </c>
      <c r="H22" s="126"/>
      <c r="I22" s="126"/>
    </row>
  </sheetData>
  <mergeCells count="14">
    <mergeCell ref="G2:I2"/>
    <mergeCell ref="H1:I1"/>
    <mergeCell ref="E3:I3"/>
    <mergeCell ref="H4:I4"/>
    <mergeCell ref="A6:I6"/>
    <mergeCell ref="A8:I8"/>
    <mergeCell ref="A18:E18"/>
    <mergeCell ref="A22:C22"/>
    <mergeCell ref="D22:F22"/>
    <mergeCell ref="G22:I22"/>
    <mergeCell ref="A21:C21"/>
    <mergeCell ref="D21:F21"/>
    <mergeCell ref="G21:I21"/>
    <mergeCell ref="A16:E16"/>
  </mergeCells>
  <pageMargins left="0.45" right="0.45"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dimension ref="A1:G38"/>
  <sheetViews>
    <sheetView workbookViewId="0">
      <selection activeCell="B41" sqref="B41"/>
    </sheetView>
  </sheetViews>
  <sheetFormatPr defaultRowHeight="15"/>
  <cols>
    <col min="1" max="1" width="9.140625" style="1"/>
    <col min="2" max="2" width="43.28515625" style="1" customWidth="1"/>
    <col min="3" max="3" width="41.85546875" style="1" customWidth="1"/>
    <col min="4" max="16384" width="9.140625" style="1"/>
  </cols>
  <sheetData>
    <row r="1" spans="1:7">
      <c r="C1" s="45" t="s">
        <v>250</v>
      </c>
    </row>
    <row r="2" spans="1:7" ht="15.75">
      <c r="C2" s="50" t="s">
        <v>73</v>
      </c>
      <c r="D2" s="50"/>
      <c r="E2" s="50"/>
    </row>
    <row r="3" spans="1:7">
      <c r="B3" s="131" t="s">
        <v>29</v>
      </c>
      <c r="C3" s="131"/>
      <c r="D3" s="29"/>
      <c r="E3" s="29"/>
      <c r="F3" s="29"/>
      <c r="G3" s="29"/>
    </row>
    <row r="4" spans="1:7">
      <c r="C4" s="45" t="s">
        <v>251</v>
      </c>
      <c r="D4" s="45"/>
    </row>
    <row r="5" spans="1:7" ht="15.75">
      <c r="A5" s="133" t="s">
        <v>126</v>
      </c>
      <c r="B5" s="133"/>
      <c r="C5" s="133"/>
      <c r="D5" s="45"/>
    </row>
    <row r="6" spans="1:7" ht="15.75">
      <c r="A6" s="30"/>
      <c r="B6" s="30"/>
      <c r="C6" s="30"/>
      <c r="D6" s="45"/>
    </row>
    <row r="7" spans="1:7" ht="45.75" customHeight="1">
      <c r="A7" s="128" t="s">
        <v>127</v>
      </c>
      <c r="B7" s="128"/>
      <c r="C7" s="128"/>
      <c r="D7" s="45"/>
    </row>
    <row r="9" spans="1:7" ht="19.5" customHeight="1">
      <c r="A9" s="33" t="s">
        <v>94</v>
      </c>
      <c r="B9" s="31" t="s">
        <v>82</v>
      </c>
      <c r="C9" s="33" t="s">
        <v>83</v>
      </c>
    </row>
    <row r="10" spans="1:7" ht="15" customHeight="1">
      <c r="A10" s="33">
        <v>1</v>
      </c>
      <c r="B10" s="137" t="s">
        <v>84</v>
      </c>
      <c r="C10" s="137"/>
    </row>
    <row r="11" spans="1:7" ht="63" customHeight="1">
      <c r="A11" s="32" t="s">
        <v>95</v>
      </c>
      <c r="B11" s="20" t="s">
        <v>85</v>
      </c>
      <c r="C11" s="20" t="s">
        <v>86</v>
      </c>
    </row>
    <row r="12" spans="1:7" ht="15" customHeight="1">
      <c r="A12" s="33">
        <v>2</v>
      </c>
      <c r="B12" s="137" t="s">
        <v>87</v>
      </c>
      <c r="C12" s="137"/>
    </row>
    <row r="13" spans="1:7" ht="61.5" customHeight="1">
      <c r="A13" s="32" t="s">
        <v>96</v>
      </c>
      <c r="B13" s="20" t="s">
        <v>88</v>
      </c>
      <c r="C13" s="20" t="s">
        <v>89</v>
      </c>
    </row>
    <row r="14" spans="1:7" ht="48.75" customHeight="1">
      <c r="A14" s="32" t="s">
        <v>97</v>
      </c>
      <c r="B14" s="20" t="s">
        <v>90</v>
      </c>
      <c r="C14" s="20" t="s">
        <v>91</v>
      </c>
    </row>
    <row r="15" spans="1:7" ht="15" customHeight="1">
      <c r="A15" s="138" t="s">
        <v>98</v>
      </c>
      <c r="B15" s="20" t="s">
        <v>92</v>
      </c>
      <c r="C15" s="21" t="s">
        <v>99</v>
      </c>
    </row>
    <row r="16" spans="1:7" ht="15" customHeight="1">
      <c r="A16" s="138"/>
      <c r="B16" s="20" t="s">
        <v>93</v>
      </c>
      <c r="C16" s="21" t="s">
        <v>99</v>
      </c>
    </row>
    <row r="17" spans="1:3" ht="15" customHeight="1">
      <c r="A17" s="138"/>
      <c r="B17" s="20" t="s">
        <v>100</v>
      </c>
      <c r="C17" s="21" t="s">
        <v>99</v>
      </c>
    </row>
    <row r="18" spans="1:3" ht="15" customHeight="1">
      <c r="A18" s="138"/>
      <c r="B18" s="20" t="s">
        <v>101</v>
      </c>
      <c r="C18" s="21" t="s">
        <v>99</v>
      </c>
    </row>
    <row r="19" spans="1:3" ht="15" customHeight="1">
      <c r="A19" s="138"/>
      <c r="B19" s="20" t="s">
        <v>102</v>
      </c>
      <c r="C19" s="22" t="s">
        <v>103</v>
      </c>
    </row>
    <row r="20" spans="1:3" ht="15" customHeight="1">
      <c r="A20" s="33">
        <v>3</v>
      </c>
      <c r="B20" s="137" t="s">
        <v>104</v>
      </c>
      <c r="C20" s="137"/>
    </row>
    <row r="21" spans="1:3" ht="30.75" customHeight="1">
      <c r="A21" s="32" t="s">
        <v>105</v>
      </c>
      <c r="B21" s="20" t="s">
        <v>106</v>
      </c>
      <c r="C21" s="21" t="s">
        <v>99</v>
      </c>
    </row>
    <row r="22" spans="1:3" ht="15" customHeight="1">
      <c r="A22" s="33">
        <v>4</v>
      </c>
      <c r="B22" s="137" t="s">
        <v>107</v>
      </c>
      <c r="C22" s="137"/>
    </row>
    <row r="23" spans="1:3" ht="30" customHeight="1">
      <c r="A23" s="32" t="s">
        <v>108</v>
      </c>
      <c r="B23" s="20" t="s">
        <v>109</v>
      </c>
      <c r="C23" s="21" t="s">
        <v>99</v>
      </c>
    </row>
    <row r="24" spans="1:3" ht="15" customHeight="1">
      <c r="A24" s="33">
        <v>5</v>
      </c>
      <c r="B24" s="137" t="s">
        <v>110</v>
      </c>
      <c r="C24" s="137"/>
    </row>
    <row r="25" spans="1:3" ht="15" customHeight="1">
      <c r="A25" s="32" t="s">
        <v>111</v>
      </c>
      <c r="B25" s="22" t="s">
        <v>112</v>
      </c>
      <c r="C25" s="21" t="s">
        <v>99</v>
      </c>
    </row>
    <row r="26" spans="1:3" ht="15" customHeight="1">
      <c r="A26" s="32" t="s">
        <v>113</v>
      </c>
      <c r="B26" s="22" t="s">
        <v>114</v>
      </c>
      <c r="C26" s="21" t="s">
        <v>99</v>
      </c>
    </row>
    <row r="27" spans="1:3" ht="15" customHeight="1">
      <c r="A27" s="32" t="s">
        <v>115</v>
      </c>
      <c r="B27" s="22" t="s">
        <v>116</v>
      </c>
      <c r="C27" s="21" t="s">
        <v>99</v>
      </c>
    </row>
    <row r="28" spans="1:3" ht="15" customHeight="1">
      <c r="A28" s="32" t="s">
        <v>117</v>
      </c>
      <c r="B28" s="22" t="s">
        <v>118</v>
      </c>
      <c r="C28" s="21" t="s">
        <v>99</v>
      </c>
    </row>
    <row r="29" spans="1:3" ht="32.25" customHeight="1">
      <c r="A29" s="32" t="s">
        <v>119</v>
      </c>
      <c r="B29" s="22" t="s">
        <v>120</v>
      </c>
      <c r="C29" s="21" t="s">
        <v>121</v>
      </c>
    </row>
    <row r="30" spans="1:3" ht="15" customHeight="1">
      <c r="A30" s="32" t="s">
        <v>122</v>
      </c>
      <c r="B30" s="22" t="s">
        <v>123</v>
      </c>
      <c r="C30" s="21" t="s">
        <v>99</v>
      </c>
    </row>
    <row r="31" spans="1:3" ht="15" customHeight="1">
      <c r="A31" s="32" t="s">
        <v>124</v>
      </c>
      <c r="B31" s="22" t="s">
        <v>125</v>
      </c>
      <c r="C31" s="21" t="s">
        <v>99</v>
      </c>
    </row>
    <row r="32" spans="1:3" ht="15.75">
      <c r="A32" s="134" t="s">
        <v>128</v>
      </c>
      <c r="B32" s="134"/>
      <c r="C32" s="134"/>
    </row>
    <row r="34" spans="1:3" ht="15.75">
      <c r="A34" s="129" t="s">
        <v>129</v>
      </c>
      <c r="B34" s="129"/>
      <c r="C34" s="129"/>
    </row>
    <row r="37" spans="1:3">
      <c r="A37" s="136" t="s">
        <v>131</v>
      </c>
      <c r="B37" s="136"/>
      <c r="C37" s="136"/>
    </row>
    <row r="38" spans="1:3">
      <c r="A38" s="135" t="s">
        <v>130</v>
      </c>
      <c r="B38" s="135"/>
      <c r="C38" s="135"/>
    </row>
  </sheetData>
  <mergeCells count="13">
    <mergeCell ref="A32:C32"/>
    <mergeCell ref="A34:C34"/>
    <mergeCell ref="A38:C38"/>
    <mergeCell ref="A37:C37"/>
    <mergeCell ref="B3:C3"/>
    <mergeCell ref="A5:C5"/>
    <mergeCell ref="A7:C7"/>
    <mergeCell ref="B10:C10"/>
    <mergeCell ref="B12:C12"/>
    <mergeCell ref="A15:A19"/>
    <mergeCell ref="B20:C20"/>
    <mergeCell ref="B22:C22"/>
    <mergeCell ref="B24:C24"/>
  </mergeCells>
  <pageMargins left="0.2" right="0.2" top="0.5" bottom="0.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I25"/>
  <sheetViews>
    <sheetView workbookViewId="0">
      <selection activeCell="G4" sqref="G4:I4"/>
    </sheetView>
  </sheetViews>
  <sheetFormatPr defaultRowHeight="15"/>
  <cols>
    <col min="1" max="16384" width="9.140625" style="1"/>
  </cols>
  <sheetData>
    <row r="1" spans="1:9">
      <c r="H1" s="132" t="s">
        <v>252</v>
      </c>
      <c r="I1" s="132"/>
    </row>
    <row r="2" spans="1:9" ht="15.75">
      <c r="F2" s="130" t="s">
        <v>73</v>
      </c>
      <c r="G2" s="130"/>
      <c r="H2" s="130"/>
      <c r="I2" s="130"/>
    </row>
    <row r="3" spans="1:9">
      <c r="D3" s="131" t="s">
        <v>29</v>
      </c>
      <c r="E3" s="131"/>
      <c r="F3" s="131"/>
      <c r="G3" s="131"/>
      <c r="H3" s="131"/>
      <c r="I3" s="131"/>
    </row>
    <row r="4" spans="1:9">
      <c r="G4" s="132" t="s">
        <v>222</v>
      </c>
      <c r="H4" s="132"/>
      <c r="I4" s="132"/>
    </row>
    <row r="6" spans="1:9" ht="15.75">
      <c r="A6" s="133" t="s">
        <v>132</v>
      </c>
      <c r="B6" s="133"/>
      <c r="C6" s="133"/>
      <c r="D6" s="133"/>
      <c r="E6" s="133"/>
      <c r="F6" s="133"/>
      <c r="G6" s="133"/>
      <c r="H6" s="133"/>
      <c r="I6" s="133"/>
    </row>
    <row r="7" spans="1:9" ht="15.75">
      <c r="A7" s="30"/>
      <c r="B7" s="30"/>
      <c r="C7" s="30"/>
      <c r="D7" s="30"/>
      <c r="E7" s="30"/>
      <c r="F7" s="30"/>
      <c r="G7" s="30"/>
      <c r="H7" s="30"/>
      <c r="I7" s="30"/>
    </row>
    <row r="9" spans="1:9" ht="92.25" customHeight="1">
      <c r="A9" s="128" t="s">
        <v>133</v>
      </c>
      <c r="B9" s="128"/>
      <c r="C9" s="128"/>
      <c r="D9" s="128"/>
      <c r="E9" s="128"/>
      <c r="F9" s="128"/>
      <c r="G9" s="128"/>
      <c r="H9" s="128"/>
      <c r="I9" s="128"/>
    </row>
    <row r="10" spans="1:9" ht="39.75" customHeight="1">
      <c r="A10" s="128" t="s">
        <v>264</v>
      </c>
      <c r="B10" s="128"/>
      <c r="C10" s="128"/>
      <c r="D10" s="128"/>
      <c r="E10" s="128"/>
      <c r="F10" s="128"/>
      <c r="G10" s="128"/>
      <c r="H10" s="128"/>
      <c r="I10" s="128"/>
    </row>
    <row r="11" spans="1:9" ht="47.25" customHeight="1">
      <c r="A11" s="128" t="s">
        <v>262</v>
      </c>
      <c r="B11" s="128"/>
      <c r="C11" s="128"/>
      <c r="D11" s="128"/>
      <c r="E11" s="128"/>
      <c r="F11" s="128"/>
      <c r="G11" s="128"/>
      <c r="H11" s="128"/>
      <c r="I11" s="128"/>
    </row>
    <row r="14" spans="1:9" ht="30.75" customHeight="1">
      <c r="A14" s="33" t="s">
        <v>68</v>
      </c>
      <c r="B14" s="139" t="s">
        <v>134</v>
      </c>
      <c r="C14" s="139"/>
      <c r="D14" s="139"/>
      <c r="E14" s="139" t="s">
        <v>135</v>
      </c>
      <c r="F14" s="139"/>
      <c r="G14" s="139"/>
    </row>
    <row r="15" spans="1:9" ht="44.25" customHeight="1">
      <c r="A15" s="18">
        <v>1</v>
      </c>
      <c r="B15" s="140" t="s">
        <v>261</v>
      </c>
      <c r="C15" s="138"/>
      <c r="D15" s="138"/>
      <c r="E15" s="141"/>
      <c r="F15" s="142"/>
      <c r="G15" s="143"/>
    </row>
    <row r="16" spans="1:9" ht="15.75">
      <c r="A16" s="139" t="s">
        <v>136</v>
      </c>
      <c r="B16" s="139"/>
      <c r="C16" s="139"/>
      <c r="D16" s="139"/>
      <c r="E16" s="141"/>
      <c r="F16" s="142"/>
      <c r="G16" s="143"/>
    </row>
    <row r="18" spans="1:9" ht="34.5" customHeight="1">
      <c r="A18" s="128" t="s">
        <v>137</v>
      </c>
      <c r="B18" s="128"/>
      <c r="C18" s="128"/>
      <c r="D18" s="128"/>
      <c r="E18" s="128"/>
      <c r="F18" s="128"/>
      <c r="G18" s="128"/>
      <c r="H18" s="128"/>
      <c r="I18" s="128"/>
    </row>
    <row r="20" spans="1:9" ht="15.75">
      <c r="A20" s="127" t="s">
        <v>46</v>
      </c>
      <c r="B20" s="127"/>
      <c r="C20" s="127"/>
      <c r="D20" s="127"/>
      <c r="E20" s="127"/>
      <c r="F20" s="127"/>
    </row>
    <row r="24" spans="1:9">
      <c r="A24" s="136" t="s">
        <v>47</v>
      </c>
      <c r="B24" s="136"/>
      <c r="C24" s="136"/>
      <c r="D24" s="136" t="s">
        <v>138</v>
      </c>
      <c r="E24" s="136"/>
      <c r="F24" s="136"/>
      <c r="G24" s="136"/>
      <c r="H24" s="136" t="s">
        <v>139</v>
      </c>
      <c r="I24" s="136"/>
    </row>
    <row r="25" spans="1:9">
      <c r="A25" s="136" t="s">
        <v>76</v>
      </c>
      <c r="B25" s="136"/>
      <c r="C25" s="136"/>
      <c r="D25" s="136" t="s">
        <v>77</v>
      </c>
      <c r="E25" s="136"/>
      <c r="F25" s="136"/>
      <c r="G25" s="136"/>
      <c r="H25" s="136" t="s">
        <v>78</v>
      </c>
      <c r="I25" s="136"/>
    </row>
  </sheetData>
  <mergeCells count="22">
    <mergeCell ref="A25:C25"/>
    <mergeCell ref="D25:G25"/>
    <mergeCell ref="H25:I25"/>
    <mergeCell ref="B15:D15"/>
    <mergeCell ref="A16:D16"/>
    <mergeCell ref="E15:G15"/>
    <mergeCell ref="E16:G16"/>
    <mergeCell ref="A18:I18"/>
    <mergeCell ref="A20:F20"/>
    <mergeCell ref="F2:I2"/>
    <mergeCell ref="H1:I1"/>
    <mergeCell ref="D3:I3"/>
    <mergeCell ref="A24:C24"/>
    <mergeCell ref="D24:G24"/>
    <mergeCell ref="H24:I24"/>
    <mergeCell ref="A6:I6"/>
    <mergeCell ref="A9:I9"/>
    <mergeCell ref="A10:I10"/>
    <mergeCell ref="A11:I11"/>
    <mergeCell ref="E14:G14"/>
    <mergeCell ref="B14:D14"/>
    <mergeCell ref="G4:I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Q46"/>
  <sheetViews>
    <sheetView topLeftCell="A35" workbookViewId="0">
      <selection activeCell="I46" sqref="I46:J46"/>
    </sheetView>
  </sheetViews>
  <sheetFormatPr defaultRowHeight="15"/>
  <cols>
    <col min="1" max="1" width="10.5703125" style="1" customWidth="1"/>
    <col min="2" max="2" width="7.28515625" style="1" customWidth="1"/>
    <col min="3" max="3" width="9.5703125" style="1" customWidth="1"/>
    <col min="4" max="4" width="9.140625" style="1" customWidth="1"/>
    <col min="5" max="5" width="12.140625" style="1" customWidth="1"/>
    <col min="6" max="6" width="9.42578125" style="1" customWidth="1"/>
    <col min="7" max="7" width="7.5703125" style="1" customWidth="1"/>
    <col min="8" max="8" width="8.7109375" style="1" customWidth="1"/>
    <col min="9" max="9" width="9" style="1" customWidth="1"/>
    <col min="10" max="10" width="7.42578125" style="1" customWidth="1"/>
    <col min="11" max="13" width="9.140625" style="1"/>
    <col min="14" max="14" width="9.5703125" style="1" customWidth="1"/>
    <col min="15" max="256" width="9.140625" style="1"/>
    <col min="257" max="257" width="10.5703125" style="1" customWidth="1"/>
    <col min="258" max="258" width="10.7109375" style="1" customWidth="1"/>
    <col min="259" max="259" width="12.5703125" style="1" customWidth="1"/>
    <col min="260" max="260" width="8.42578125" style="1" customWidth="1"/>
    <col min="261" max="261" width="14" style="1" customWidth="1"/>
    <col min="262" max="262" width="7.85546875" style="1" customWidth="1"/>
    <col min="263" max="263" width="7.5703125" style="1" customWidth="1"/>
    <col min="264" max="264" width="9.5703125" style="1" customWidth="1"/>
    <col min="265" max="265" width="10.28515625" style="1" customWidth="1"/>
    <col min="266" max="266" width="9.42578125" style="1" customWidth="1"/>
    <col min="267" max="269" width="9.140625" style="1"/>
    <col min="270" max="270" width="9.5703125" style="1" customWidth="1"/>
    <col min="271" max="512" width="9.140625" style="1"/>
    <col min="513" max="513" width="10.5703125" style="1" customWidth="1"/>
    <col min="514" max="514" width="10.7109375" style="1" customWidth="1"/>
    <col min="515" max="515" width="12.5703125" style="1" customWidth="1"/>
    <col min="516" max="516" width="8.42578125" style="1" customWidth="1"/>
    <col min="517" max="517" width="14" style="1" customWidth="1"/>
    <col min="518" max="518" width="7.85546875" style="1" customWidth="1"/>
    <col min="519" max="519" width="7.5703125" style="1" customWidth="1"/>
    <col min="520" max="520" width="9.5703125" style="1" customWidth="1"/>
    <col min="521" max="521" width="10.28515625" style="1" customWidth="1"/>
    <col min="522" max="522" width="9.42578125" style="1" customWidth="1"/>
    <col min="523" max="525" width="9.140625" style="1"/>
    <col min="526" max="526" width="9.5703125" style="1" customWidth="1"/>
    <col min="527" max="768" width="9.140625" style="1"/>
    <col min="769" max="769" width="10.5703125" style="1" customWidth="1"/>
    <col min="770" max="770" width="10.7109375" style="1" customWidth="1"/>
    <col min="771" max="771" width="12.5703125" style="1" customWidth="1"/>
    <col min="772" max="772" width="8.42578125" style="1" customWidth="1"/>
    <col min="773" max="773" width="14" style="1" customWidth="1"/>
    <col min="774" max="774" width="7.85546875" style="1" customWidth="1"/>
    <col min="775" max="775" width="7.5703125" style="1" customWidth="1"/>
    <col min="776" max="776" width="9.5703125" style="1" customWidth="1"/>
    <col min="777" max="777" width="10.28515625" style="1" customWidth="1"/>
    <col min="778" max="778" width="9.42578125" style="1" customWidth="1"/>
    <col min="779" max="781" width="9.140625" style="1"/>
    <col min="782" max="782" width="9.5703125" style="1" customWidth="1"/>
    <col min="783" max="1024" width="9.140625" style="1"/>
    <col min="1025" max="1025" width="10.5703125" style="1" customWidth="1"/>
    <col min="1026" max="1026" width="10.7109375" style="1" customWidth="1"/>
    <col min="1027" max="1027" width="12.5703125" style="1" customWidth="1"/>
    <col min="1028" max="1028" width="8.42578125" style="1" customWidth="1"/>
    <col min="1029" max="1029" width="14" style="1" customWidth="1"/>
    <col min="1030" max="1030" width="7.85546875" style="1" customWidth="1"/>
    <col min="1031" max="1031" width="7.5703125" style="1" customWidth="1"/>
    <col min="1032" max="1032" width="9.5703125" style="1" customWidth="1"/>
    <col min="1033" max="1033" width="10.28515625" style="1" customWidth="1"/>
    <col min="1034" max="1034" width="9.42578125" style="1" customWidth="1"/>
    <col min="1035" max="1037" width="9.140625" style="1"/>
    <col min="1038" max="1038" width="9.5703125" style="1" customWidth="1"/>
    <col min="1039" max="1280" width="9.140625" style="1"/>
    <col min="1281" max="1281" width="10.5703125" style="1" customWidth="1"/>
    <col min="1282" max="1282" width="10.7109375" style="1" customWidth="1"/>
    <col min="1283" max="1283" width="12.5703125" style="1" customWidth="1"/>
    <col min="1284" max="1284" width="8.42578125" style="1" customWidth="1"/>
    <col min="1285" max="1285" width="14" style="1" customWidth="1"/>
    <col min="1286" max="1286" width="7.85546875" style="1" customWidth="1"/>
    <col min="1287" max="1287" width="7.5703125" style="1" customWidth="1"/>
    <col min="1288" max="1288" width="9.5703125" style="1" customWidth="1"/>
    <col min="1289" max="1289" width="10.28515625" style="1" customWidth="1"/>
    <col min="1290" max="1290" width="9.42578125" style="1" customWidth="1"/>
    <col min="1291" max="1293" width="9.140625" style="1"/>
    <col min="1294" max="1294" width="9.5703125" style="1" customWidth="1"/>
    <col min="1295" max="1536" width="9.140625" style="1"/>
    <col min="1537" max="1537" width="10.5703125" style="1" customWidth="1"/>
    <col min="1538" max="1538" width="10.7109375" style="1" customWidth="1"/>
    <col min="1539" max="1539" width="12.5703125" style="1" customWidth="1"/>
    <col min="1540" max="1540" width="8.42578125" style="1" customWidth="1"/>
    <col min="1541" max="1541" width="14" style="1" customWidth="1"/>
    <col min="1542" max="1542" width="7.85546875" style="1" customWidth="1"/>
    <col min="1543" max="1543" width="7.5703125" style="1" customWidth="1"/>
    <col min="1544" max="1544" width="9.5703125" style="1" customWidth="1"/>
    <col min="1545" max="1545" width="10.28515625" style="1" customWidth="1"/>
    <col min="1546" max="1546" width="9.42578125" style="1" customWidth="1"/>
    <col min="1547" max="1549" width="9.140625" style="1"/>
    <col min="1550" max="1550" width="9.5703125" style="1" customWidth="1"/>
    <col min="1551" max="1792" width="9.140625" style="1"/>
    <col min="1793" max="1793" width="10.5703125" style="1" customWidth="1"/>
    <col min="1794" max="1794" width="10.7109375" style="1" customWidth="1"/>
    <col min="1795" max="1795" width="12.5703125" style="1" customWidth="1"/>
    <col min="1796" max="1796" width="8.42578125" style="1" customWidth="1"/>
    <col min="1797" max="1797" width="14" style="1" customWidth="1"/>
    <col min="1798" max="1798" width="7.85546875" style="1" customWidth="1"/>
    <col min="1799" max="1799" width="7.5703125" style="1" customWidth="1"/>
    <col min="1800" max="1800" width="9.5703125" style="1" customWidth="1"/>
    <col min="1801" max="1801" width="10.28515625" style="1" customWidth="1"/>
    <col min="1802" max="1802" width="9.42578125" style="1" customWidth="1"/>
    <col min="1803" max="1805" width="9.140625" style="1"/>
    <col min="1806" max="1806" width="9.5703125" style="1" customWidth="1"/>
    <col min="1807" max="2048" width="9.140625" style="1"/>
    <col min="2049" max="2049" width="10.5703125" style="1" customWidth="1"/>
    <col min="2050" max="2050" width="10.7109375" style="1" customWidth="1"/>
    <col min="2051" max="2051" width="12.5703125" style="1" customWidth="1"/>
    <col min="2052" max="2052" width="8.42578125" style="1" customWidth="1"/>
    <col min="2053" max="2053" width="14" style="1" customWidth="1"/>
    <col min="2054" max="2054" width="7.85546875" style="1" customWidth="1"/>
    <col min="2055" max="2055" width="7.5703125" style="1" customWidth="1"/>
    <col min="2056" max="2056" width="9.5703125" style="1" customWidth="1"/>
    <col min="2057" max="2057" width="10.28515625" style="1" customWidth="1"/>
    <col min="2058" max="2058" width="9.42578125" style="1" customWidth="1"/>
    <col min="2059" max="2061" width="9.140625" style="1"/>
    <col min="2062" max="2062" width="9.5703125" style="1" customWidth="1"/>
    <col min="2063" max="2304" width="9.140625" style="1"/>
    <col min="2305" max="2305" width="10.5703125" style="1" customWidth="1"/>
    <col min="2306" max="2306" width="10.7109375" style="1" customWidth="1"/>
    <col min="2307" max="2307" width="12.5703125" style="1" customWidth="1"/>
    <col min="2308" max="2308" width="8.42578125" style="1" customWidth="1"/>
    <col min="2309" max="2309" width="14" style="1" customWidth="1"/>
    <col min="2310" max="2310" width="7.85546875" style="1" customWidth="1"/>
    <col min="2311" max="2311" width="7.5703125" style="1" customWidth="1"/>
    <col min="2312" max="2312" width="9.5703125" style="1" customWidth="1"/>
    <col min="2313" max="2313" width="10.28515625" style="1" customWidth="1"/>
    <col min="2314" max="2314" width="9.42578125" style="1" customWidth="1"/>
    <col min="2315" max="2317" width="9.140625" style="1"/>
    <col min="2318" max="2318" width="9.5703125" style="1" customWidth="1"/>
    <col min="2319" max="2560" width="9.140625" style="1"/>
    <col min="2561" max="2561" width="10.5703125" style="1" customWidth="1"/>
    <col min="2562" max="2562" width="10.7109375" style="1" customWidth="1"/>
    <col min="2563" max="2563" width="12.5703125" style="1" customWidth="1"/>
    <col min="2564" max="2564" width="8.42578125" style="1" customWidth="1"/>
    <col min="2565" max="2565" width="14" style="1" customWidth="1"/>
    <col min="2566" max="2566" width="7.85546875" style="1" customWidth="1"/>
    <col min="2567" max="2567" width="7.5703125" style="1" customWidth="1"/>
    <col min="2568" max="2568" width="9.5703125" style="1" customWidth="1"/>
    <col min="2569" max="2569" width="10.28515625" style="1" customWidth="1"/>
    <col min="2570" max="2570" width="9.42578125" style="1" customWidth="1"/>
    <col min="2571" max="2573" width="9.140625" style="1"/>
    <col min="2574" max="2574" width="9.5703125" style="1" customWidth="1"/>
    <col min="2575" max="2816" width="9.140625" style="1"/>
    <col min="2817" max="2817" width="10.5703125" style="1" customWidth="1"/>
    <col min="2818" max="2818" width="10.7109375" style="1" customWidth="1"/>
    <col min="2819" max="2819" width="12.5703125" style="1" customWidth="1"/>
    <col min="2820" max="2820" width="8.42578125" style="1" customWidth="1"/>
    <col min="2821" max="2821" width="14" style="1" customWidth="1"/>
    <col min="2822" max="2822" width="7.85546875" style="1" customWidth="1"/>
    <col min="2823" max="2823" width="7.5703125" style="1" customWidth="1"/>
    <col min="2824" max="2824" width="9.5703125" style="1" customWidth="1"/>
    <col min="2825" max="2825" width="10.28515625" style="1" customWidth="1"/>
    <col min="2826" max="2826" width="9.42578125" style="1" customWidth="1"/>
    <col min="2827" max="2829" width="9.140625" style="1"/>
    <col min="2830" max="2830" width="9.5703125" style="1" customWidth="1"/>
    <col min="2831" max="3072" width="9.140625" style="1"/>
    <col min="3073" max="3073" width="10.5703125" style="1" customWidth="1"/>
    <col min="3074" max="3074" width="10.7109375" style="1" customWidth="1"/>
    <col min="3075" max="3075" width="12.5703125" style="1" customWidth="1"/>
    <col min="3076" max="3076" width="8.42578125" style="1" customWidth="1"/>
    <col min="3077" max="3077" width="14" style="1" customWidth="1"/>
    <col min="3078" max="3078" width="7.85546875" style="1" customWidth="1"/>
    <col min="3079" max="3079" width="7.5703125" style="1" customWidth="1"/>
    <col min="3080" max="3080" width="9.5703125" style="1" customWidth="1"/>
    <col min="3081" max="3081" width="10.28515625" style="1" customWidth="1"/>
    <col min="3082" max="3082" width="9.42578125" style="1" customWidth="1"/>
    <col min="3083" max="3085" width="9.140625" style="1"/>
    <col min="3086" max="3086" width="9.5703125" style="1" customWidth="1"/>
    <col min="3087" max="3328" width="9.140625" style="1"/>
    <col min="3329" max="3329" width="10.5703125" style="1" customWidth="1"/>
    <col min="3330" max="3330" width="10.7109375" style="1" customWidth="1"/>
    <col min="3331" max="3331" width="12.5703125" style="1" customWidth="1"/>
    <col min="3332" max="3332" width="8.42578125" style="1" customWidth="1"/>
    <col min="3333" max="3333" width="14" style="1" customWidth="1"/>
    <col min="3334" max="3334" width="7.85546875" style="1" customWidth="1"/>
    <col min="3335" max="3335" width="7.5703125" style="1" customWidth="1"/>
    <col min="3336" max="3336" width="9.5703125" style="1" customWidth="1"/>
    <col min="3337" max="3337" width="10.28515625" style="1" customWidth="1"/>
    <col min="3338" max="3338" width="9.42578125" style="1" customWidth="1"/>
    <col min="3339" max="3341" width="9.140625" style="1"/>
    <col min="3342" max="3342" width="9.5703125" style="1" customWidth="1"/>
    <col min="3343" max="3584" width="9.140625" style="1"/>
    <col min="3585" max="3585" width="10.5703125" style="1" customWidth="1"/>
    <col min="3586" max="3586" width="10.7109375" style="1" customWidth="1"/>
    <col min="3587" max="3587" width="12.5703125" style="1" customWidth="1"/>
    <col min="3588" max="3588" width="8.42578125" style="1" customWidth="1"/>
    <col min="3589" max="3589" width="14" style="1" customWidth="1"/>
    <col min="3590" max="3590" width="7.85546875" style="1" customWidth="1"/>
    <col min="3591" max="3591" width="7.5703125" style="1" customWidth="1"/>
    <col min="3592" max="3592" width="9.5703125" style="1" customWidth="1"/>
    <col min="3593" max="3593" width="10.28515625" style="1" customWidth="1"/>
    <col min="3594" max="3594" width="9.42578125" style="1" customWidth="1"/>
    <col min="3595" max="3597" width="9.140625" style="1"/>
    <col min="3598" max="3598" width="9.5703125" style="1" customWidth="1"/>
    <col min="3599" max="3840" width="9.140625" style="1"/>
    <col min="3841" max="3841" width="10.5703125" style="1" customWidth="1"/>
    <col min="3842" max="3842" width="10.7109375" style="1" customWidth="1"/>
    <col min="3843" max="3843" width="12.5703125" style="1" customWidth="1"/>
    <col min="3844" max="3844" width="8.42578125" style="1" customWidth="1"/>
    <col min="3845" max="3845" width="14" style="1" customWidth="1"/>
    <col min="3846" max="3846" width="7.85546875" style="1" customWidth="1"/>
    <col min="3847" max="3847" width="7.5703125" style="1" customWidth="1"/>
    <col min="3848" max="3848" width="9.5703125" style="1" customWidth="1"/>
    <col min="3849" max="3849" width="10.28515625" style="1" customWidth="1"/>
    <col min="3850" max="3850" width="9.42578125" style="1" customWidth="1"/>
    <col min="3851" max="3853" width="9.140625" style="1"/>
    <col min="3854" max="3854" width="9.5703125" style="1" customWidth="1"/>
    <col min="3855" max="4096" width="9.140625" style="1"/>
    <col min="4097" max="4097" width="10.5703125" style="1" customWidth="1"/>
    <col min="4098" max="4098" width="10.7109375" style="1" customWidth="1"/>
    <col min="4099" max="4099" width="12.5703125" style="1" customWidth="1"/>
    <col min="4100" max="4100" width="8.42578125" style="1" customWidth="1"/>
    <col min="4101" max="4101" width="14" style="1" customWidth="1"/>
    <col min="4102" max="4102" width="7.85546875" style="1" customWidth="1"/>
    <col min="4103" max="4103" width="7.5703125" style="1" customWidth="1"/>
    <col min="4104" max="4104" width="9.5703125" style="1" customWidth="1"/>
    <col min="4105" max="4105" width="10.28515625" style="1" customWidth="1"/>
    <col min="4106" max="4106" width="9.42578125" style="1" customWidth="1"/>
    <col min="4107" max="4109" width="9.140625" style="1"/>
    <col min="4110" max="4110" width="9.5703125" style="1" customWidth="1"/>
    <col min="4111" max="4352" width="9.140625" style="1"/>
    <col min="4353" max="4353" width="10.5703125" style="1" customWidth="1"/>
    <col min="4354" max="4354" width="10.7109375" style="1" customWidth="1"/>
    <col min="4355" max="4355" width="12.5703125" style="1" customWidth="1"/>
    <col min="4356" max="4356" width="8.42578125" style="1" customWidth="1"/>
    <col min="4357" max="4357" width="14" style="1" customWidth="1"/>
    <col min="4358" max="4358" width="7.85546875" style="1" customWidth="1"/>
    <col min="4359" max="4359" width="7.5703125" style="1" customWidth="1"/>
    <col min="4360" max="4360" width="9.5703125" style="1" customWidth="1"/>
    <col min="4361" max="4361" width="10.28515625" style="1" customWidth="1"/>
    <col min="4362" max="4362" width="9.42578125" style="1" customWidth="1"/>
    <col min="4363" max="4365" width="9.140625" style="1"/>
    <col min="4366" max="4366" width="9.5703125" style="1" customWidth="1"/>
    <col min="4367" max="4608" width="9.140625" style="1"/>
    <col min="4609" max="4609" width="10.5703125" style="1" customWidth="1"/>
    <col min="4610" max="4610" width="10.7109375" style="1" customWidth="1"/>
    <col min="4611" max="4611" width="12.5703125" style="1" customWidth="1"/>
    <col min="4612" max="4612" width="8.42578125" style="1" customWidth="1"/>
    <col min="4613" max="4613" width="14" style="1" customWidth="1"/>
    <col min="4614" max="4614" width="7.85546875" style="1" customWidth="1"/>
    <col min="4615" max="4615" width="7.5703125" style="1" customWidth="1"/>
    <col min="4616" max="4616" width="9.5703125" style="1" customWidth="1"/>
    <col min="4617" max="4617" width="10.28515625" style="1" customWidth="1"/>
    <col min="4618" max="4618" width="9.42578125" style="1" customWidth="1"/>
    <col min="4619" max="4621" width="9.140625" style="1"/>
    <col min="4622" max="4622" width="9.5703125" style="1" customWidth="1"/>
    <col min="4623" max="4864" width="9.140625" style="1"/>
    <col min="4865" max="4865" width="10.5703125" style="1" customWidth="1"/>
    <col min="4866" max="4866" width="10.7109375" style="1" customWidth="1"/>
    <col min="4867" max="4867" width="12.5703125" style="1" customWidth="1"/>
    <col min="4868" max="4868" width="8.42578125" style="1" customWidth="1"/>
    <col min="4869" max="4869" width="14" style="1" customWidth="1"/>
    <col min="4870" max="4870" width="7.85546875" style="1" customWidth="1"/>
    <col min="4871" max="4871" width="7.5703125" style="1" customWidth="1"/>
    <col min="4872" max="4872" width="9.5703125" style="1" customWidth="1"/>
    <col min="4873" max="4873" width="10.28515625" style="1" customWidth="1"/>
    <col min="4874" max="4874" width="9.42578125" style="1" customWidth="1"/>
    <col min="4875" max="4877" width="9.140625" style="1"/>
    <col min="4878" max="4878" width="9.5703125" style="1" customWidth="1"/>
    <col min="4879" max="5120" width="9.140625" style="1"/>
    <col min="5121" max="5121" width="10.5703125" style="1" customWidth="1"/>
    <col min="5122" max="5122" width="10.7109375" style="1" customWidth="1"/>
    <col min="5123" max="5123" width="12.5703125" style="1" customWidth="1"/>
    <col min="5124" max="5124" width="8.42578125" style="1" customWidth="1"/>
    <col min="5125" max="5125" width="14" style="1" customWidth="1"/>
    <col min="5126" max="5126" width="7.85546875" style="1" customWidth="1"/>
    <col min="5127" max="5127" width="7.5703125" style="1" customWidth="1"/>
    <col min="5128" max="5128" width="9.5703125" style="1" customWidth="1"/>
    <col min="5129" max="5129" width="10.28515625" style="1" customWidth="1"/>
    <col min="5130" max="5130" width="9.42578125" style="1" customWidth="1"/>
    <col min="5131" max="5133" width="9.140625" style="1"/>
    <col min="5134" max="5134" width="9.5703125" style="1" customWidth="1"/>
    <col min="5135" max="5376" width="9.140625" style="1"/>
    <col min="5377" max="5377" width="10.5703125" style="1" customWidth="1"/>
    <col min="5378" max="5378" width="10.7109375" style="1" customWidth="1"/>
    <col min="5379" max="5379" width="12.5703125" style="1" customWidth="1"/>
    <col min="5380" max="5380" width="8.42578125" style="1" customWidth="1"/>
    <col min="5381" max="5381" width="14" style="1" customWidth="1"/>
    <col min="5382" max="5382" width="7.85546875" style="1" customWidth="1"/>
    <col min="5383" max="5383" width="7.5703125" style="1" customWidth="1"/>
    <col min="5384" max="5384" width="9.5703125" style="1" customWidth="1"/>
    <col min="5385" max="5385" width="10.28515625" style="1" customWidth="1"/>
    <col min="5386" max="5386" width="9.42578125" style="1" customWidth="1"/>
    <col min="5387" max="5389" width="9.140625" style="1"/>
    <col min="5390" max="5390" width="9.5703125" style="1" customWidth="1"/>
    <col min="5391" max="5632" width="9.140625" style="1"/>
    <col min="5633" max="5633" width="10.5703125" style="1" customWidth="1"/>
    <col min="5634" max="5634" width="10.7109375" style="1" customWidth="1"/>
    <col min="5635" max="5635" width="12.5703125" style="1" customWidth="1"/>
    <col min="5636" max="5636" width="8.42578125" style="1" customWidth="1"/>
    <col min="5637" max="5637" width="14" style="1" customWidth="1"/>
    <col min="5638" max="5638" width="7.85546875" style="1" customWidth="1"/>
    <col min="5639" max="5639" width="7.5703125" style="1" customWidth="1"/>
    <col min="5640" max="5640" width="9.5703125" style="1" customWidth="1"/>
    <col min="5641" max="5641" width="10.28515625" style="1" customWidth="1"/>
    <col min="5642" max="5642" width="9.42578125" style="1" customWidth="1"/>
    <col min="5643" max="5645" width="9.140625" style="1"/>
    <col min="5646" max="5646" width="9.5703125" style="1" customWidth="1"/>
    <col min="5647" max="5888" width="9.140625" style="1"/>
    <col min="5889" max="5889" width="10.5703125" style="1" customWidth="1"/>
    <col min="5890" max="5890" width="10.7109375" style="1" customWidth="1"/>
    <col min="5891" max="5891" width="12.5703125" style="1" customWidth="1"/>
    <col min="5892" max="5892" width="8.42578125" style="1" customWidth="1"/>
    <col min="5893" max="5893" width="14" style="1" customWidth="1"/>
    <col min="5894" max="5894" width="7.85546875" style="1" customWidth="1"/>
    <col min="5895" max="5895" width="7.5703125" style="1" customWidth="1"/>
    <col min="5896" max="5896" width="9.5703125" style="1" customWidth="1"/>
    <col min="5897" max="5897" width="10.28515625" style="1" customWidth="1"/>
    <col min="5898" max="5898" width="9.42578125" style="1" customWidth="1"/>
    <col min="5899" max="5901" width="9.140625" style="1"/>
    <col min="5902" max="5902" width="9.5703125" style="1" customWidth="1"/>
    <col min="5903" max="6144" width="9.140625" style="1"/>
    <col min="6145" max="6145" width="10.5703125" style="1" customWidth="1"/>
    <col min="6146" max="6146" width="10.7109375" style="1" customWidth="1"/>
    <col min="6147" max="6147" width="12.5703125" style="1" customWidth="1"/>
    <col min="6148" max="6148" width="8.42578125" style="1" customWidth="1"/>
    <col min="6149" max="6149" width="14" style="1" customWidth="1"/>
    <col min="6150" max="6150" width="7.85546875" style="1" customWidth="1"/>
    <col min="6151" max="6151" width="7.5703125" style="1" customWidth="1"/>
    <col min="6152" max="6152" width="9.5703125" style="1" customWidth="1"/>
    <col min="6153" max="6153" width="10.28515625" style="1" customWidth="1"/>
    <col min="6154" max="6154" width="9.42578125" style="1" customWidth="1"/>
    <col min="6155" max="6157" width="9.140625" style="1"/>
    <col min="6158" max="6158" width="9.5703125" style="1" customWidth="1"/>
    <col min="6159" max="6400" width="9.140625" style="1"/>
    <col min="6401" max="6401" width="10.5703125" style="1" customWidth="1"/>
    <col min="6402" max="6402" width="10.7109375" style="1" customWidth="1"/>
    <col min="6403" max="6403" width="12.5703125" style="1" customWidth="1"/>
    <col min="6404" max="6404" width="8.42578125" style="1" customWidth="1"/>
    <col min="6405" max="6405" width="14" style="1" customWidth="1"/>
    <col min="6406" max="6406" width="7.85546875" style="1" customWidth="1"/>
    <col min="6407" max="6407" width="7.5703125" style="1" customWidth="1"/>
    <col min="6408" max="6408" width="9.5703125" style="1" customWidth="1"/>
    <col min="6409" max="6409" width="10.28515625" style="1" customWidth="1"/>
    <col min="6410" max="6410" width="9.42578125" style="1" customWidth="1"/>
    <col min="6411" max="6413" width="9.140625" style="1"/>
    <col min="6414" max="6414" width="9.5703125" style="1" customWidth="1"/>
    <col min="6415" max="6656" width="9.140625" style="1"/>
    <col min="6657" max="6657" width="10.5703125" style="1" customWidth="1"/>
    <col min="6658" max="6658" width="10.7109375" style="1" customWidth="1"/>
    <col min="6659" max="6659" width="12.5703125" style="1" customWidth="1"/>
    <col min="6660" max="6660" width="8.42578125" style="1" customWidth="1"/>
    <col min="6661" max="6661" width="14" style="1" customWidth="1"/>
    <col min="6662" max="6662" width="7.85546875" style="1" customWidth="1"/>
    <col min="6663" max="6663" width="7.5703125" style="1" customWidth="1"/>
    <col min="6664" max="6664" width="9.5703125" style="1" customWidth="1"/>
    <col min="6665" max="6665" width="10.28515625" style="1" customWidth="1"/>
    <col min="6666" max="6666" width="9.42578125" style="1" customWidth="1"/>
    <col min="6667" max="6669" width="9.140625" style="1"/>
    <col min="6670" max="6670" width="9.5703125" style="1" customWidth="1"/>
    <col min="6671" max="6912" width="9.140625" style="1"/>
    <col min="6913" max="6913" width="10.5703125" style="1" customWidth="1"/>
    <col min="6914" max="6914" width="10.7109375" style="1" customWidth="1"/>
    <col min="6915" max="6915" width="12.5703125" style="1" customWidth="1"/>
    <col min="6916" max="6916" width="8.42578125" style="1" customWidth="1"/>
    <col min="6917" max="6917" width="14" style="1" customWidth="1"/>
    <col min="6918" max="6918" width="7.85546875" style="1" customWidth="1"/>
    <col min="6919" max="6919" width="7.5703125" style="1" customWidth="1"/>
    <col min="6920" max="6920" width="9.5703125" style="1" customWidth="1"/>
    <col min="6921" max="6921" width="10.28515625" style="1" customWidth="1"/>
    <col min="6922" max="6922" width="9.42578125" style="1" customWidth="1"/>
    <col min="6923" max="6925" width="9.140625" style="1"/>
    <col min="6926" max="6926" width="9.5703125" style="1" customWidth="1"/>
    <col min="6927" max="7168" width="9.140625" style="1"/>
    <col min="7169" max="7169" width="10.5703125" style="1" customWidth="1"/>
    <col min="7170" max="7170" width="10.7109375" style="1" customWidth="1"/>
    <col min="7171" max="7171" width="12.5703125" style="1" customWidth="1"/>
    <col min="7172" max="7172" width="8.42578125" style="1" customWidth="1"/>
    <col min="7173" max="7173" width="14" style="1" customWidth="1"/>
    <col min="7174" max="7174" width="7.85546875" style="1" customWidth="1"/>
    <col min="7175" max="7175" width="7.5703125" style="1" customWidth="1"/>
    <col min="7176" max="7176" width="9.5703125" style="1" customWidth="1"/>
    <col min="7177" max="7177" width="10.28515625" style="1" customWidth="1"/>
    <col min="7178" max="7178" width="9.42578125" style="1" customWidth="1"/>
    <col min="7179" max="7181" width="9.140625" style="1"/>
    <col min="7182" max="7182" width="9.5703125" style="1" customWidth="1"/>
    <col min="7183" max="7424" width="9.140625" style="1"/>
    <col min="7425" max="7425" width="10.5703125" style="1" customWidth="1"/>
    <col min="7426" max="7426" width="10.7109375" style="1" customWidth="1"/>
    <col min="7427" max="7427" width="12.5703125" style="1" customWidth="1"/>
    <col min="7428" max="7428" width="8.42578125" style="1" customWidth="1"/>
    <col min="7429" max="7429" width="14" style="1" customWidth="1"/>
    <col min="7430" max="7430" width="7.85546875" style="1" customWidth="1"/>
    <col min="7431" max="7431" width="7.5703125" style="1" customWidth="1"/>
    <col min="7432" max="7432" width="9.5703125" style="1" customWidth="1"/>
    <col min="7433" max="7433" width="10.28515625" style="1" customWidth="1"/>
    <col min="7434" max="7434" width="9.42578125" style="1" customWidth="1"/>
    <col min="7435" max="7437" width="9.140625" style="1"/>
    <col min="7438" max="7438" width="9.5703125" style="1" customWidth="1"/>
    <col min="7439" max="7680" width="9.140625" style="1"/>
    <col min="7681" max="7681" width="10.5703125" style="1" customWidth="1"/>
    <col min="7682" max="7682" width="10.7109375" style="1" customWidth="1"/>
    <col min="7683" max="7683" width="12.5703125" style="1" customWidth="1"/>
    <col min="7684" max="7684" width="8.42578125" style="1" customWidth="1"/>
    <col min="7685" max="7685" width="14" style="1" customWidth="1"/>
    <col min="7686" max="7686" width="7.85546875" style="1" customWidth="1"/>
    <col min="7687" max="7687" width="7.5703125" style="1" customWidth="1"/>
    <col min="7688" max="7688" width="9.5703125" style="1" customWidth="1"/>
    <col min="7689" max="7689" width="10.28515625" style="1" customWidth="1"/>
    <col min="7690" max="7690" width="9.42578125" style="1" customWidth="1"/>
    <col min="7691" max="7693" width="9.140625" style="1"/>
    <col min="7694" max="7694" width="9.5703125" style="1" customWidth="1"/>
    <col min="7695" max="7936" width="9.140625" style="1"/>
    <col min="7937" max="7937" width="10.5703125" style="1" customWidth="1"/>
    <col min="7938" max="7938" width="10.7109375" style="1" customWidth="1"/>
    <col min="7939" max="7939" width="12.5703125" style="1" customWidth="1"/>
    <col min="7940" max="7940" width="8.42578125" style="1" customWidth="1"/>
    <col min="7941" max="7941" width="14" style="1" customWidth="1"/>
    <col min="7942" max="7942" width="7.85546875" style="1" customWidth="1"/>
    <col min="7943" max="7943" width="7.5703125" style="1" customWidth="1"/>
    <col min="7944" max="7944" width="9.5703125" style="1" customWidth="1"/>
    <col min="7945" max="7945" width="10.28515625" style="1" customWidth="1"/>
    <col min="7946" max="7946" width="9.42578125" style="1" customWidth="1"/>
    <col min="7947" max="7949" width="9.140625" style="1"/>
    <col min="7950" max="7950" width="9.5703125" style="1" customWidth="1"/>
    <col min="7951" max="8192" width="9.140625" style="1"/>
    <col min="8193" max="8193" width="10.5703125" style="1" customWidth="1"/>
    <col min="8194" max="8194" width="10.7109375" style="1" customWidth="1"/>
    <col min="8195" max="8195" width="12.5703125" style="1" customWidth="1"/>
    <col min="8196" max="8196" width="8.42578125" style="1" customWidth="1"/>
    <col min="8197" max="8197" width="14" style="1" customWidth="1"/>
    <col min="8198" max="8198" width="7.85546875" style="1" customWidth="1"/>
    <col min="8199" max="8199" width="7.5703125" style="1" customWidth="1"/>
    <col min="8200" max="8200" width="9.5703125" style="1" customWidth="1"/>
    <col min="8201" max="8201" width="10.28515625" style="1" customWidth="1"/>
    <col min="8202" max="8202" width="9.42578125" style="1" customWidth="1"/>
    <col min="8203" max="8205" width="9.140625" style="1"/>
    <col min="8206" max="8206" width="9.5703125" style="1" customWidth="1"/>
    <col min="8207" max="8448" width="9.140625" style="1"/>
    <col min="8449" max="8449" width="10.5703125" style="1" customWidth="1"/>
    <col min="8450" max="8450" width="10.7109375" style="1" customWidth="1"/>
    <col min="8451" max="8451" width="12.5703125" style="1" customWidth="1"/>
    <col min="8452" max="8452" width="8.42578125" style="1" customWidth="1"/>
    <col min="8453" max="8453" width="14" style="1" customWidth="1"/>
    <col min="8454" max="8454" width="7.85546875" style="1" customWidth="1"/>
    <col min="8455" max="8455" width="7.5703125" style="1" customWidth="1"/>
    <col min="8456" max="8456" width="9.5703125" style="1" customWidth="1"/>
    <col min="8457" max="8457" width="10.28515625" style="1" customWidth="1"/>
    <col min="8458" max="8458" width="9.42578125" style="1" customWidth="1"/>
    <col min="8459" max="8461" width="9.140625" style="1"/>
    <col min="8462" max="8462" width="9.5703125" style="1" customWidth="1"/>
    <col min="8463" max="8704" width="9.140625" style="1"/>
    <col min="8705" max="8705" width="10.5703125" style="1" customWidth="1"/>
    <col min="8706" max="8706" width="10.7109375" style="1" customWidth="1"/>
    <col min="8707" max="8707" width="12.5703125" style="1" customWidth="1"/>
    <col min="8708" max="8708" width="8.42578125" style="1" customWidth="1"/>
    <col min="8709" max="8709" width="14" style="1" customWidth="1"/>
    <col min="8710" max="8710" width="7.85546875" style="1" customWidth="1"/>
    <col min="8711" max="8711" width="7.5703125" style="1" customWidth="1"/>
    <col min="8712" max="8712" width="9.5703125" style="1" customWidth="1"/>
    <col min="8713" max="8713" width="10.28515625" style="1" customWidth="1"/>
    <col min="8714" max="8714" width="9.42578125" style="1" customWidth="1"/>
    <col min="8715" max="8717" width="9.140625" style="1"/>
    <col min="8718" max="8718" width="9.5703125" style="1" customWidth="1"/>
    <col min="8719" max="8960" width="9.140625" style="1"/>
    <col min="8961" max="8961" width="10.5703125" style="1" customWidth="1"/>
    <col min="8962" max="8962" width="10.7109375" style="1" customWidth="1"/>
    <col min="8963" max="8963" width="12.5703125" style="1" customWidth="1"/>
    <col min="8964" max="8964" width="8.42578125" style="1" customWidth="1"/>
    <col min="8965" max="8965" width="14" style="1" customWidth="1"/>
    <col min="8966" max="8966" width="7.85546875" style="1" customWidth="1"/>
    <col min="8967" max="8967" width="7.5703125" style="1" customWidth="1"/>
    <col min="8968" max="8968" width="9.5703125" style="1" customWidth="1"/>
    <col min="8969" max="8969" width="10.28515625" style="1" customWidth="1"/>
    <col min="8970" max="8970" width="9.42578125" style="1" customWidth="1"/>
    <col min="8971" max="8973" width="9.140625" style="1"/>
    <col min="8974" max="8974" width="9.5703125" style="1" customWidth="1"/>
    <col min="8975" max="9216" width="9.140625" style="1"/>
    <col min="9217" max="9217" width="10.5703125" style="1" customWidth="1"/>
    <col min="9218" max="9218" width="10.7109375" style="1" customWidth="1"/>
    <col min="9219" max="9219" width="12.5703125" style="1" customWidth="1"/>
    <col min="9220" max="9220" width="8.42578125" style="1" customWidth="1"/>
    <col min="9221" max="9221" width="14" style="1" customWidth="1"/>
    <col min="9222" max="9222" width="7.85546875" style="1" customWidth="1"/>
    <col min="9223" max="9223" width="7.5703125" style="1" customWidth="1"/>
    <col min="9224" max="9224" width="9.5703125" style="1" customWidth="1"/>
    <col min="9225" max="9225" width="10.28515625" style="1" customWidth="1"/>
    <col min="9226" max="9226" width="9.42578125" style="1" customWidth="1"/>
    <col min="9227" max="9229" width="9.140625" style="1"/>
    <col min="9230" max="9230" width="9.5703125" style="1" customWidth="1"/>
    <col min="9231" max="9472" width="9.140625" style="1"/>
    <col min="9473" max="9473" width="10.5703125" style="1" customWidth="1"/>
    <col min="9474" max="9474" width="10.7109375" style="1" customWidth="1"/>
    <col min="9475" max="9475" width="12.5703125" style="1" customWidth="1"/>
    <col min="9476" max="9476" width="8.42578125" style="1" customWidth="1"/>
    <col min="9477" max="9477" width="14" style="1" customWidth="1"/>
    <col min="9478" max="9478" width="7.85546875" style="1" customWidth="1"/>
    <col min="9479" max="9479" width="7.5703125" style="1" customWidth="1"/>
    <col min="9480" max="9480" width="9.5703125" style="1" customWidth="1"/>
    <col min="9481" max="9481" width="10.28515625" style="1" customWidth="1"/>
    <col min="9482" max="9482" width="9.42578125" style="1" customWidth="1"/>
    <col min="9483" max="9485" width="9.140625" style="1"/>
    <col min="9486" max="9486" width="9.5703125" style="1" customWidth="1"/>
    <col min="9487" max="9728" width="9.140625" style="1"/>
    <col min="9729" max="9729" width="10.5703125" style="1" customWidth="1"/>
    <col min="9730" max="9730" width="10.7109375" style="1" customWidth="1"/>
    <col min="9731" max="9731" width="12.5703125" style="1" customWidth="1"/>
    <col min="9732" max="9732" width="8.42578125" style="1" customWidth="1"/>
    <col min="9733" max="9733" width="14" style="1" customWidth="1"/>
    <col min="9734" max="9734" width="7.85546875" style="1" customWidth="1"/>
    <col min="9735" max="9735" width="7.5703125" style="1" customWidth="1"/>
    <col min="9736" max="9736" width="9.5703125" style="1" customWidth="1"/>
    <col min="9737" max="9737" width="10.28515625" style="1" customWidth="1"/>
    <col min="9738" max="9738" width="9.42578125" style="1" customWidth="1"/>
    <col min="9739" max="9741" width="9.140625" style="1"/>
    <col min="9742" max="9742" width="9.5703125" style="1" customWidth="1"/>
    <col min="9743" max="9984" width="9.140625" style="1"/>
    <col min="9985" max="9985" width="10.5703125" style="1" customWidth="1"/>
    <col min="9986" max="9986" width="10.7109375" style="1" customWidth="1"/>
    <col min="9987" max="9987" width="12.5703125" style="1" customWidth="1"/>
    <col min="9988" max="9988" width="8.42578125" style="1" customWidth="1"/>
    <col min="9989" max="9989" width="14" style="1" customWidth="1"/>
    <col min="9990" max="9990" width="7.85546875" style="1" customWidth="1"/>
    <col min="9991" max="9991" width="7.5703125" style="1" customWidth="1"/>
    <col min="9992" max="9992" width="9.5703125" style="1" customWidth="1"/>
    <col min="9993" max="9993" width="10.28515625" style="1" customWidth="1"/>
    <col min="9994" max="9994" width="9.42578125" style="1" customWidth="1"/>
    <col min="9995" max="9997" width="9.140625" style="1"/>
    <col min="9998" max="9998" width="9.5703125" style="1" customWidth="1"/>
    <col min="9999" max="10240" width="9.140625" style="1"/>
    <col min="10241" max="10241" width="10.5703125" style="1" customWidth="1"/>
    <col min="10242" max="10242" width="10.7109375" style="1" customWidth="1"/>
    <col min="10243" max="10243" width="12.5703125" style="1" customWidth="1"/>
    <col min="10244" max="10244" width="8.42578125" style="1" customWidth="1"/>
    <col min="10245" max="10245" width="14" style="1" customWidth="1"/>
    <col min="10246" max="10246" width="7.85546875" style="1" customWidth="1"/>
    <col min="10247" max="10247" width="7.5703125" style="1" customWidth="1"/>
    <col min="10248" max="10248" width="9.5703125" style="1" customWidth="1"/>
    <col min="10249" max="10249" width="10.28515625" style="1" customWidth="1"/>
    <col min="10250" max="10250" width="9.42578125" style="1" customWidth="1"/>
    <col min="10251" max="10253" width="9.140625" style="1"/>
    <col min="10254" max="10254" width="9.5703125" style="1" customWidth="1"/>
    <col min="10255" max="10496" width="9.140625" style="1"/>
    <col min="10497" max="10497" width="10.5703125" style="1" customWidth="1"/>
    <col min="10498" max="10498" width="10.7109375" style="1" customWidth="1"/>
    <col min="10499" max="10499" width="12.5703125" style="1" customWidth="1"/>
    <col min="10500" max="10500" width="8.42578125" style="1" customWidth="1"/>
    <col min="10501" max="10501" width="14" style="1" customWidth="1"/>
    <col min="10502" max="10502" width="7.85546875" style="1" customWidth="1"/>
    <col min="10503" max="10503" width="7.5703125" style="1" customWidth="1"/>
    <col min="10504" max="10504" width="9.5703125" style="1" customWidth="1"/>
    <col min="10505" max="10505" width="10.28515625" style="1" customWidth="1"/>
    <col min="10506" max="10506" width="9.42578125" style="1" customWidth="1"/>
    <col min="10507" max="10509" width="9.140625" style="1"/>
    <col min="10510" max="10510" width="9.5703125" style="1" customWidth="1"/>
    <col min="10511" max="10752" width="9.140625" style="1"/>
    <col min="10753" max="10753" width="10.5703125" style="1" customWidth="1"/>
    <col min="10754" max="10754" width="10.7109375" style="1" customWidth="1"/>
    <col min="10755" max="10755" width="12.5703125" style="1" customWidth="1"/>
    <col min="10756" max="10756" width="8.42578125" style="1" customWidth="1"/>
    <col min="10757" max="10757" width="14" style="1" customWidth="1"/>
    <col min="10758" max="10758" width="7.85546875" style="1" customWidth="1"/>
    <col min="10759" max="10759" width="7.5703125" style="1" customWidth="1"/>
    <col min="10760" max="10760" width="9.5703125" style="1" customWidth="1"/>
    <col min="10761" max="10761" width="10.28515625" style="1" customWidth="1"/>
    <col min="10762" max="10762" width="9.42578125" style="1" customWidth="1"/>
    <col min="10763" max="10765" width="9.140625" style="1"/>
    <col min="10766" max="10766" width="9.5703125" style="1" customWidth="1"/>
    <col min="10767" max="11008" width="9.140625" style="1"/>
    <col min="11009" max="11009" width="10.5703125" style="1" customWidth="1"/>
    <col min="11010" max="11010" width="10.7109375" style="1" customWidth="1"/>
    <col min="11011" max="11011" width="12.5703125" style="1" customWidth="1"/>
    <col min="11012" max="11012" width="8.42578125" style="1" customWidth="1"/>
    <col min="11013" max="11013" width="14" style="1" customWidth="1"/>
    <col min="11014" max="11014" width="7.85546875" style="1" customWidth="1"/>
    <col min="11015" max="11015" width="7.5703125" style="1" customWidth="1"/>
    <col min="11016" max="11016" width="9.5703125" style="1" customWidth="1"/>
    <col min="11017" max="11017" width="10.28515625" style="1" customWidth="1"/>
    <col min="11018" max="11018" width="9.42578125" style="1" customWidth="1"/>
    <col min="11019" max="11021" width="9.140625" style="1"/>
    <col min="11022" max="11022" width="9.5703125" style="1" customWidth="1"/>
    <col min="11023" max="11264" width="9.140625" style="1"/>
    <col min="11265" max="11265" width="10.5703125" style="1" customWidth="1"/>
    <col min="11266" max="11266" width="10.7109375" style="1" customWidth="1"/>
    <col min="11267" max="11267" width="12.5703125" style="1" customWidth="1"/>
    <col min="11268" max="11268" width="8.42578125" style="1" customWidth="1"/>
    <col min="11269" max="11269" width="14" style="1" customWidth="1"/>
    <col min="11270" max="11270" width="7.85546875" style="1" customWidth="1"/>
    <col min="11271" max="11271" width="7.5703125" style="1" customWidth="1"/>
    <col min="11272" max="11272" width="9.5703125" style="1" customWidth="1"/>
    <col min="11273" max="11273" width="10.28515625" style="1" customWidth="1"/>
    <col min="11274" max="11274" width="9.42578125" style="1" customWidth="1"/>
    <col min="11275" max="11277" width="9.140625" style="1"/>
    <col min="11278" max="11278" width="9.5703125" style="1" customWidth="1"/>
    <col min="11279" max="11520" width="9.140625" style="1"/>
    <col min="11521" max="11521" width="10.5703125" style="1" customWidth="1"/>
    <col min="11522" max="11522" width="10.7109375" style="1" customWidth="1"/>
    <col min="11523" max="11523" width="12.5703125" style="1" customWidth="1"/>
    <col min="11524" max="11524" width="8.42578125" style="1" customWidth="1"/>
    <col min="11525" max="11525" width="14" style="1" customWidth="1"/>
    <col min="11526" max="11526" width="7.85546875" style="1" customWidth="1"/>
    <col min="11527" max="11527" width="7.5703125" style="1" customWidth="1"/>
    <col min="11528" max="11528" width="9.5703125" style="1" customWidth="1"/>
    <col min="11529" max="11529" width="10.28515625" style="1" customWidth="1"/>
    <col min="11530" max="11530" width="9.42578125" style="1" customWidth="1"/>
    <col min="11531" max="11533" width="9.140625" style="1"/>
    <col min="11534" max="11534" width="9.5703125" style="1" customWidth="1"/>
    <col min="11535" max="11776" width="9.140625" style="1"/>
    <col min="11777" max="11777" width="10.5703125" style="1" customWidth="1"/>
    <col min="11778" max="11778" width="10.7109375" style="1" customWidth="1"/>
    <col min="11779" max="11779" width="12.5703125" style="1" customWidth="1"/>
    <col min="11780" max="11780" width="8.42578125" style="1" customWidth="1"/>
    <col min="11781" max="11781" width="14" style="1" customWidth="1"/>
    <col min="11782" max="11782" width="7.85546875" style="1" customWidth="1"/>
    <col min="11783" max="11783" width="7.5703125" style="1" customWidth="1"/>
    <col min="11784" max="11784" width="9.5703125" style="1" customWidth="1"/>
    <col min="11785" max="11785" width="10.28515625" style="1" customWidth="1"/>
    <col min="11786" max="11786" width="9.42578125" style="1" customWidth="1"/>
    <col min="11787" max="11789" width="9.140625" style="1"/>
    <col min="11790" max="11790" width="9.5703125" style="1" customWidth="1"/>
    <col min="11791" max="12032" width="9.140625" style="1"/>
    <col min="12033" max="12033" width="10.5703125" style="1" customWidth="1"/>
    <col min="12034" max="12034" width="10.7109375" style="1" customWidth="1"/>
    <col min="12035" max="12035" width="12.5703125" style="1" customWidth="1"/>
    <col min="12036" max="12036" width="8.42578125" style="1" customWidth="1"/>
    <col min="12037" max="12037" width="14" style="1" customWidth="1"/>
    <col min="12038" max="12038" width="7.85546875" style="1" customWidth="1"/>
    <col min="12039" max="12039" width="7.5703125" style="1" customWidth="1"/>
    <col min="12040" max="12040" width="9.5703125" style="1" customWidth="1"/>
    <col min="12041" max="12041" width="10.28515625" style="1" customWidth="1"/>
    <col min="12042" max="12042" width="9.42578125" style="1" customWidth="1"/>
    <col min="12043" max="12045" width="9.140625" style="1"/>
    <col min="12046" max="12046" width="9.5703125" style="1" customWidth="1"/>
    <col min="12047" max="12288" width="9.140625" style="1"/>
    <col min="12289" max="12289" width="10.5703125" style="1" customWidth="1"/>
    <col min="12290" max="12290" width="10.7109375" style="1" customWidth="1"/>
    <col min="12291" max="12291" width="12.5703125" style="1" customWidth="1"/>
    <col min="12292" max="12292" width="8.42578125" style="1" customWidth="1"/>
    <col min="12293" max="12293" width="14" style="1" customWidth="1"/>
    <col min="12294" max="12294" width="7.85546875" style="1" customWidth="1"/>
    <col min="12295" max="12295" width="7.5703125" style="1" customWidth="1"/>
    <col min="12296" max="12296" width="9.5703125" style="1" customWidth="1"/>
    <col min="12297" max="12297" width="10.28515625" style="1" customWidth="1"/>
    <col min="12298" max="12298" width="9.42578125" style="1" customWidth="1"/>
    <col min="12299" max="12301" width="9.140625" style="1"/>
    <col min="12302" max="12302" width="9.5703125" style="1" customWidth="1"/>
    <col min="12303" max="12544" width="9.140625" style="1"/>
    <col min="12545" max="12545" width="10.5703125" style="1" customWidth="1"/>
    <col min="12546" max="12546" width="10.7109375" style="1" customWidth="1"/>
    <col min="12547" max="12547" width="12.5703125" style="1" customWidth="1"/>
    <col min="12548" max="12548" width="8.42578125" style="1" customWidth="1"/>
    <col min="12549" max="12549" width="14" style="1" customWidth="1"/>
    <col min="12550" max="12550" width="7.85546875" style="1" customWidth="1"/>
    <col min="12551" max="12551" width="7.5703125" style="1" customWidth="1"/>
    <col min="12552" max="12552" width="9.5703125" style="1" customWidth="1"/>
    <col min="12553" max="12553" width="10.28515625" style="1" customWidth="1"/>
    <col min="12554" max="12554" width="9.42578125" style="1" customWidth="1"/>
    <col min="12555" max="12557" width="9.140625" style="1"/>
    <col min="12558" max="12558" width="9.5703125" style="1" customWidth="1"/>
    <col min="12559" max="12800" width="9.140625" style="1"/>
    <col min="12801" max="12801" width="10.5703125" style="1" customWidth="1"/>
    <col min="12802" max="12802" width="10.7109375" style="1" customWidth="1"/>
    <col min="12803" max="12803" width="12.5703125" style="1" customWidth="1"/>
    <col min="12804" max="12804" width="8.42578125" style="1" customWidth="1"/>
    <col min="12805" max="12805" width="14" style="1" customWidth="1"/>
    <col min="12806" max="12806" width="7.85546875" style="1" customWidth="1"/>
    <col min="12807" max="12807" width="7.5703125" style="1" customWidth="1"/>
    <col min="12808" max="12808" width="9.5703125" style="1" customWidth="1"/>
    <col min="12809" max="12809" width="10.28515625" style="1" customWidth="1"/>
    <col min="12810" max="12810" width="9.42578125" style="1" customWidth="1"/>
    <col min="12811" max="12813" width="9.140625" style="1"/>
    <col min="12814" max="12814" width="9.5703125" style="1" customWidth="1"/>
    <col min="12815" max="13056" width="9.140625" style="1"/>
    <col min="13057" max="13057" width="10.5703125" style="1" customWidth="1"/>
    <col min="13058" max="13058" width="10.7109375" style="1" customWidth="1"/>
    <col min="13059" max="13059" width="12.5703125" style="1" customWidth="1"/>
    <col min="13060" max="13060" width="8.42578125" style="1" customWidth="1"/>
    <col min="13061" max="13061" width="14" style="1" customWidth="1"/>
    <col min="13062" max="13062" width="7.85546875" style="1" customWidth="1"/>
    <col min="13063" max="13063" width="7.5703125" style="1" customWidth="1"/>
    <col min="13064" max="13064" width="9.5703125" style="1" customWidth="1"/>
    <col min="13065" max="13065" width="10.28515625" style="1" customWidth="1"/>
    <col min="13066" max="13066" width="9.42578125" style="1" customWidth="1"/>
    <col min="13067" max="13069" width="9.140625" style="1"/>
    <col min="13070" max="13070" width="9.5703125" style="1" customWidth="1"/>
    <col min="13071" max="13312" width="9.140625" style="1"/>
    <col min="13313" max="13313" width="10.5703125" style="1" customWidth="1"/>
    <col min="13314" max="13314" width="10.7109375" style="1" customWidth="1"/>
    <col min="13315" max="13315" width="12.5703125" style="1" customWidth="1"/>
    <col min="13316" max="13316" width="8.42578125" style="1" customWidth="1"/>
    <col min="13317" max="13317" width="14" style="1" customWidth="1"/>
    <col min="13318" max="13318" width="7.85546875" style="1" customWidth="1"/>
    <col min="13319" max="13319" width="7.5703125" style="1" customWidth="1"/>
    <col min="13320" max="13320" width="9.5703125" style="1" customWidth="1"/>
    <col min="13321" max="13321" width="10.28515625" style="1" customWidth="1"/>
    <col min="13322" max="13322" width="9.42578125" style="1" customWidth="1"/>
    <col min="13323" max="13325" width="9.140625" style="1"/>
    <col min="13326" max="13326" width="9.5703125" style="1" customWidth="1"/>
    <col min="13327" max="13568" width="9.140625" style="1"/>
    <col min="13569" max="13569" width="10.5703125" style="1" customWidth="1"/>
    <col min="13570" max="13570" width="10.7109375" style="1" customWidth="1"/>
    <col min="13571" max="13571" width="12.5703125" style="1" customWidth="1"/>
    <col min="13572" max="13572" width="8.42578125" style="1" customWidth="1"/>
    <col min="13573" max="13573" width="14" style="1" customWidth="1"/>
    <col min="13574" max="13574" width="7.85546875" style="1" customWidth="1"/>
    <col min="13575" max="13575" width="7.5703125" style="1" customWidth="1"/>
    <col min="13576" max="13576" width="9.5703125" style="1" customWidth="1"/>
    <col min="13577" max="13577" width="10.28515625" style="1" customWidth="1"/>
    <col min="13578" max="13578" width="9.42578125" style="1" customWidth="1"/>
    <col min="13579" max="13581" width="9.140625" style="1"/>
    <col min="13582" max="13582" width="9.5703125" style="1" customWidth="1"/>
    <col min="13583" max="13824" width="9.140625" style="1"/>
    <col min="13825" max="13825" width="10.5703125" style="1" customWidth="1"/>
    <col min="13826" max="13826" width="10.7109375" style="1" customWidth="1"/>
    <col min="13827" max="13827" width="12.5703125" style="1" customWidth="1"/>
    <col min="13828" max="13828" width="8.42578125" style="1" customWidth="1"/>
    <col min="13829" max="13829" width="14" style="1" customWidth="1"/>
    <col min="13830" max="13830" width="7.85546875" style="1" customWidth="1"/>
    <col min="13831" max="13831" width="7.5703125" style="1" customWidth="1"/>
    <col min="13832" max="13832" width="9.5703125" style="1" customWidth="1"/>
    <col min="13833" max="13833" width="10.28515625" style="1" customWidth="1"/>
    <col min="13834" max="13834" width="9.42578125" style="1" customWidth="1"/>
    <col min="13835" max="13837" width="9.140625" style="1"/>
    <col min="13838" max="13838" width="9.5703125" style="1" customWidth="1"/>
    <col min="13839" max="14080" width="9.140625" style="1"/>
    <col min="14081" max="14081" width="10.5703125" style="1" customWidth="1"/>
    <col min="14082" max="14082" width="10.7109375" style="1" customWidth="1"/>
    <col min="14083" max="14083" width="12.5703125" style="1" customWidth="1"/>
    <col min="14084" max="14084" width="8.42578125" style="1" customWidth="1"/>
    <col min="14085" max="14085" width="14" style="1" customWidth="1"/>
    <col min="14086" max="14086" width="7.85546875" style="1" customWidth="1"/>
    <col min="14087" max="14087" width="7.5703125" style="1" customWidth="1"/>
    <col min="14088" max="14088" width="9.5703125" style="1" customWidth="1"/>
    <col min="14089" max="14089" width="10.28515625" style="1" customWidth="1"/>
    <col min="14090" max="14090" width="9.42578125" style="1" customWidth="1"/>
    <col min="14091" max="14093" width="9.140625" style="1"/>
    <col min="14094" max="14094" width="9.5703125" style="1" customWidth="1"/>
    <col min="14095" max="14336" width="9.140625" style="1"/>
    <col min="14337" max="14337" width="10.5703125" style="1" customWidth="1"/>
    <col min="14338" max="14338" width="10.7109375" style="1" customWidth="1"/>
    <col min="14339" max="14339" width="12.5703125" style="1" customWidth="1"/>
    <col min="14340" max="14340" width="8.42578125" style="1" customWidth="1"/>
    <col min="14341" max="14341" width="14" style="1" customWidth="1"/>
    <col min="14342" max="14342" width="7.85546875" style="1" customWidth="1"/>
    <col min="14343" max="14343" width="7.5703125" style="1" customWidth="1"/>
    <col min="14344" max="14344" width="9.5703125" style="1" customWidth="1"/>
    <col min="14345" max="14345" width="10.28515625" style="1" customWidth="1"/>
    <col min="14346" max="14346" width="9.42578125" style="1" customWidth="1"/>
    <col min="14347" max="14349" width="9.140625" style="1"/>
    <col min="14350" max="14350" width="9.5703125" style="1" customWidth="1"/>
    <col min="14351" max="14592" width="9.140625" style="1"/>
    <col min="14593" max="14593" width="10.5703125" style="1" customWidth="1"/>
    <col min="14594" max="14594" width="10.7109375" style="1" customWidth="1"/>
    <col min="14595" max="14595" width="12.5703125" style="1" customWidth="1"/>
    <col min="14596" max="14596" width="8.42578125" style="1" customWidth="1"/>
    <col min="14597" max="14597" width="14" style="1" customWidth="1"/>
    <col min="14598" max="14598" width="7.85546875" style="1" customWidth="1"/>
    <col min="14599" max="14599" width="7.5703125" style="1" customWidth="1"/>
    <col min="14600" max="14600" width="9.5703125" style="1" customWidth="1"/>
    <col min="14601" max="14601" width="10.28515625" style="1" customWidth="1"/>
    <col min="14602" max="14602" width="9.42578125" style="1" customWidth="1"/>
    <col min="14603" max="14605" width="9.140625" style="1"/>
    <col min="14606" max="14606" width="9.5703125" style="1" customWidth="1"/>
    <col min="14607" max="14848" width="9.140625" style="1"/>
    <col min="14849" max="14849" width="10.5703125" style="1" customWidth="1"/>
    <col min="14850" max="14850" width="10.7109375" style="1" customWidth="1"/>
    <col min="14851" max="14851" width="12.5703125" style="1" customWidth="1"/>
    <col min="14852" max="14852" width="8.42578125" style="1" customWidth="1"/>
    <col min="14853" max="14853" width="14" style="1" customWidth="1"/>
    <col min="14854" max="14854" width="7.85546875" style="1" customWidth="1"/>
    <col min="14855" max="14855" width="7.5703125" style="1" customWidth="1"/>
    <col min="14856" max="14856" width="9.5703125" style="1" customWidth="1"/>
    <col min="14857" max="14857" width="10.28515625" style="1" customWidth="1"/>
    <col min="14858" max="14858" width="9.42578125" style="1" customWidth="1"/>
    <col min="14859" max="14861" width="9.140625" style="1"/>
    <col min="14862" max="14862" width="9.5703125" style="1" customWidth="1"/>
    <col min="14863" max="15104" width="9.140625" style="1"/>
    <col min="15105" max="15105" width="10.5703125" style="1" customWidth="1"/>
    <col min="15106" max="15106" width="10.7109375" style="1" customWidth="1"/>
    <col min="15107" max="15107" width="12.5703125" style="1" customWidth="1"/>
    <col min="15108" max="15108" width="8.42578125" style="1" customWidth="1"/>
    <col min="15109" max="15109" width="14" style="1" customWidth="1"/>
    <col min="15110" max="15110" width="7.85546875" style="1" customWidth="1"/>
    <col min="15111" max="15111" width="7.5703125" style="1" customWidth="1"/>
    <col min="15112" max="15112" width="9.5703125" style="1" customWidth="1"/>
    <col min="15113" max="15113" width="10.28515625" style="1" customWidth="1"/>
    <col min="15114" max="15114" width="9.42578125" style="1" customWidth="1"/>
    <col min="15115" max="15117" width="9.140625" style="1"/>
    <col min="15118" max="15118" width="9.5703125" style="1" customWidth="1"/>
    <col min="15119" max="15360" width="9.140625" style="1"/>
    <col min="15361" max="15361" width="10.5703125" style="1" customWidth="1"/>
    <col min="15362" max="15362" width="10.7109375" style="1" customWidth="1"/>
    <col min="15363" max="15363" width="12.5703125" style="1" customWidth="1"/>
    <col min="15364" max="15364" width="8.42578125" style="1" customWidth="1"/>
    <col min="15365" max="15365" width="14" style="1" customWidth="1"/>
    <col min="15366" max="15366" width="7.85546875" style="1" customWidth="1"/>
    <col min="15367" max="15367" width="7.5703125" style="1" customWidth="1"/>
    <col min="15368" max="15368" width="9.5703125" style="1" customWidth="1"/>
    <col min="15369" max="15369" width="10.28515625" style="1" customWidth="1"/>
    <col min="15370" max="15370" width="9.42578125" style="1" customWidth="1"/>
    <col min="15371" max="15373" width="9.140625" style="1"/>
    <col min="15374" max="15374" width="9.5703125" style="1" customWidth="1"/>
    <col min="15375" max="15616" width="9.140625" style="1"/>
    <col min="15617" max="15617" width="10.5703125" style="1" customWidth="1"/>
    <col min="15618" max="15618" width="10.7109375" style="1" customWidth="1"/>
    <col min="15619" max="15619" width="12.5703125" style="1" customWidth="1"/>
    <col min="15620" max="15620" width="8.42578125" style="1" customWidth="1"/>
    <col min="15621" max="15621" width="14" style="1" customWidth="1"/>
    <col min="15622" max="15622" width="7.85546875" style="1" customWidth="1"/>
    <col min="15623" max="15623" width="7.5703125" style="1" customWidth="1"/>
    <col min="15624" max="15624" width="9.5703125" style="1" customWidth="1"/>
    <col min="15625" max="15625" width="10.28515625" style="1" customWidth="1"/>
    <col min="15626" max="15626" width="9.42578125" style="1" customWidth="1"/>
    <col min="15627" max="15629" width="9.140625" style="1"/>
    <col min="15630" max="15630" width="9.5703125" style="1" customWidth="1"/>
    <col min="15631" max="15872" width="9.140625" style="1"/>
    <col min="15873" max="15873" width="10.5703125" style="1" customWidth="1"/>
    <col min="15874" max="15874" width="10.7109375" style="1" customWidth="1"/>
    <col min="15875" max="15875" width="12.5703125" style="1" customWidth="1"/>
    <col min="15876" max="15876" width="8.42578125" style="1" customWidth="1"/>
    <col min="15877" max="15877" width="14" style="1" customWidth="1"/>
    <col min="15878" max="15878" width="7.85546875" style="1" customWidth="1"/>
    <col min="15879" max="15879" width="7.5703125" style="1" customWidth="1"/>
    <col min="15880" max="15880" width="9.5703125" style="1" customWidth="1"/>
    <col min="15881" max="15881" width="10.28515625" style="1" customWidth="1"/>
    <col min="15882" max="15882" width="9.42578125" style="1" customWidth="1"/>
    <col min="15883" max="15885" width="9.140625" style="1"/>
    <col min="15886" max="15886" width="9.5703125" style="1" customWidth="1"/>
    <col min="15887" max="16128" width="9.140625" style="1"/>
    <col min="16129" max="16129" width="10.5703125" style="1" customWidth="1"/>
    <col min="16130" max="16130" width="10.7109375" style="1" customWidth="1"/>
    <col min="16131" max="16131" width="12.5703125" style="1" customWidth="1"/>
    <col min="16132" max="16132" width="8.42578125" style="1" customWidth="1"/>
    <col min="16133" max="16133" width="14" style="1" customWidth="1"/>
    <col min="16134" max="16134" width="7.85546875" style="1" customWidth="1"/>
    <col min="16135" max="16135" width="7.5703125" style="1" customWidth="1"/>
    <col min="16136" max="16136" width="9.5703125" style="1" customWidth="1"/>
    <col min="16137" max="16137" width="10.28515625" style="1" customWidth="1"/>
    <col min="16138" max="16138" width="9.42578125" style="1" customWidth="1"/>
    <col min="16139" max="16141" width="9.140625" style="1"/>
    <col min="16142" max="16142" width="9.5703125" style="1" customWidth="1"/>
    <col min="16143" max="16384" width="9.140625" style="1"/>
  </cols>
  <sheetData>
    <row r="1" spans="1:17">
      <c r="I1" s="132" t="s">
        <v>253</v>
      </c>
      <c r="J1" s="132"/>
      <c r="K1" s="55"/>
      <c r="L1" s="55"/>
      <c r="M1" s="55"/>
      <c r="N1" s="55"/>
      <c r="O1" s="55"/>
      <c r="P1" s="55"/>
      <c r="Q1" s="56"/>
    </row>
    <row r="2" spans="1:17" ht="15.75">
      <c r="F2" s="130" t="s">
        <v>73</v>
      </c>
      <c r="G2" s="130"/>
      <c r="H2" s="130"/>
      <c r="I2" s="130"/>
      <c r="J2" s="130"/>
      <c r="K2" s="50"/>
    </row>
    <row r="3" spans="1:17">
      <c r="E3" s="131" t="s">
        <v>29</v>
      </c>
      <c r="F3" s="131"/>
      <c r="G3" s="131"/>
      <c r="H3" s="131"/>
      <c r="I3" s="131"/>
      <c r="J3" s="131"/>
    </row>
    <row r="4" spans="1:17">
      <c r="H4" s="132" t="s">
        <v>251</v>
      </c>
      <c r="I4" s="132"/>
      <c r="J4" s="132"/>
    </row>
    <row r="5" spans="1:17" ht="15.75">
      <c r="A5" s="125" t="s">
        <v>140</v>
      </c>
      <c r="B5" s="125"/>
      <c r="C5" s="125"/>
      <c r="D5" s="125"/>
      <c r="E5" s="125"/>
      <c r="F5" s="125"/>
      <c r="G5" s="125"/>
      <c r="H5" s="125"/>
      <c r="I5" s="125"/>
      <c r="J5" s="125"/>
    </row>
    <row r="6" spans="1:17">
      <c r="A6" s="136" t="s">
        <v>141</v>
      </c>
      <c r="B6" s="136"/>
      <c r="C6" s="136"/>
      <c r="D6" s="136"/>
      <c r="E6" s="136"/>
      <c r="F6" s="136"/>
      <c r="G6" s="136"/>
      <c r="H6" s="136"/>
      <c r="I6" s="136"/>
      <c r="J6" s="136"/>
    </row>
    <row r="7" spans="1:17" ht="15.75" thickBot="1">
      <c r="A7" s="147">
        <v>2017</v>
      </c>
      <c r="B7" s="147"/>
      <c r="C7" s="147"/>
      <c r="D7" s="147"/>
      <c r="E7" s="147"/>
      <c r="F7" s="147"/>
      <c r="G7" s="147"/>
      <c r="H7" s="147"/>
      <c r="I7" s="147"/>
      <c r="J7" s="147"/>
    </row>
    <row r="8" spans="1:17" ht="75.75" thickBot="1">
      <c r="A8" s="57" t="s">
        <v>161</v>
      </c>
      <c r="B8" s="58" t="s">
        <v>142</v>
      </c>
      <c r="C8" s="59" t="s">
        <v>143</v>
      </c>
      <c r="D8" s="59" t="s">
        <v>144</v>
      </c>
      <c r="E8" s="60" t="s">
        <v>145</v>
      </c>
      <c r="F8" s="60" t="s">
        <v>146</v>
      </c>
      <c r="G8" s="60" t="s">
        <v>147</v>
      </c>
      <c r="H8" s="59" t="s">
        <v>148</v>
      </c>
      <c r="I8" s="59" t="s">
        <v>149</v>
      </c>
      <c r="J8" s="61" t="s">
        <v>150</v>
      </c>
    </row>
    <row r="9" spans="1:17">
      <c r="A9" s="62" t="str">
        <f>'[1]aprēķins (01.04.16-31.03.20)'!B35</f>
        <v>Aprīlis</v>
      </c>
      <c r="B9" s="63">
        <v>30</v>
      </c>
      <c r="C9" s="63">
        <f>'[1]aprēķins (01.04.16-31.03.20)'!G35</f>
        <v>3</v>
      </c>
      <c r="D9" s="64">
        <v>72</v>
      </c>
      <c r="E9" s="63">
        <f t="shared" ref="E9:E17" si="0">B9*D9+C9*D9</f>
        <v>2376</v>
      </c>
      <c r="F9" s="65"/>
      <c r="G9" s="66">
        <f t="shared" ref="G9:G17" si="1">F9*1.21</f>
        <v>0</v>
      </c>
      <c r="H9" s="67">
        <f t="shared" ref="H9:H17" si="2">E9*F9</f>
        <v>0</v>
      </c>
      <c r="I9" s="67">
        <f t="shared" ref="I9:I17" si="3">E9*G9</f>
        <v>0</v>
      </c>
      <c r="J9" s="68">
        <f t="shared" ref="J9:J17" si="4">I9-H9</f>
        <v>0</v>
      </c>
    </row>
    <row r="10" spans="1:17">
      <c r="A10" s="62" t="str">
        <f>'[1]aprēķins (01.04.16-31.03.20)'!B36</f>
        <v xml:space="preserve">Maijs </v>
      </c>
      <c r="B10" s="63">
        <v>31</v>
      </c>
      <c r="C10" s="63">
        <f>'[1]aprēķins (01.04.16-31.03.20)'!G36</f>
        <v>3</v>
      </c>
      <c r="D10" s="64">
        <v>96</v>
      </c>
      <c r="E10" s="63">
        <f t="shared" si="0"/>
        <v>3264</v>
      </c>
      <c r="F10" s="65"/>
      <c r="G10" s="66">
        <f t="shared" si="1"/>
        <v>0</v>
      </c>
      <c r="H10" s="67">
        <f t="shared" si="2"/>
        <v>0</v>
      </c>
      <c r="I10" s="67">
        <f t="shared" si="3"/>
        <v>0</v>
      </c>
      <c r="J10" s="68">
        <f t="shared" si="4"/>
        <v>0</v>
      </c>
    </row>
    <row r="11" spans="1:17">
      <c r="A11" s="62" t="str">
        <f>'[1]aprēķins (01.04.16-31.03.20)'!B37</f>
        <v xml:space="preserve">Jūnijs  </v>
      </c>
      <c r="B11" s="63">
        <v>30</v>
      </c>
      <c r="C11" s="63">
        <f>'[1]aprēķins (01.04.16-31.03.20)'!G37</f>
        <v>3</v>
      </c>
      <c r="D11" s="64">
        <v>96</v>
      </c>
      <c r="E11" s="63">
        <f t="shared" si="0"/>
        <v>3168</v>
      </c>
      <c r="F11" s="65"/>
      <c r="G11" s="66">
        <f t="shared" si="1"/>
        <v>0</v>
      </c>
      <c r="H11" s="67">
        <f t="shared" si="2"/>
        <v>0</v>
      </c>
      <c r="I11" s="67">
        <f t="shared" si="3"/>
        <v>0</v>
      </c>
      <c r="J11" s="68">
        <f t="shared" si="4"/>
        <v>0</v>
      </c>
    </row>
    <row r="12" spans="1:17">
      <c r="A12" s="62" t="str">
        <f>'[1]aprēķins (01.04.16-31.03.20)'!B38</f>
        <v>Jūlijs</v>
      </c>
      <c r="B12" s="63">
        <v>31</v>
      </c>
      <c r="C12" s="63">
        <v>0</v>
      </c>
      <c r="D12" s="64">
        <v>96</v>
      </c>
      <c r="E12" s="63">
        <f t="shared" si="0"/>
        <v>2976</v>
      </c>
      <c r="F12" s="65"/>
      <c r="G12" s="66">
        <f t="shared" si="1"/>
        <v>0</v>
      </c>
      <c r="H12" s="67">
        <f t="shared" si="2"/>
        <v>0</v>
      </c>
      <c r="I12" s="67">
        <f t="shared" si="3"/>
        <v>0</v>
      </c>
      <c r="J12" s="68">
        <f t="shared" si="4"/>
        <v>0</v>
      </c>
    </row>
    <row r="13" spans="1:17">
      <c r="A13" s="62" t="str">
        <f>'[1]aprēķins (01.04.16-31.03.20)'!B39</f>
        <v>Augusts</v>
      </c>
      <c r="B13" s="63">
        <v>31</v>
      </c>
      <c r="C13" s="63">
        <v>0</v>
      </c>
      <c r="D13" s="64">
        <v>96</v>
      </c>
      <c r="E13" s="63">
        <f t="shared" si="0"/>
        <v>2976</v>
      </c>
      <c r="F13" s="65"/>
      <c r="G13" s="66">
        <f t="shared" si="1"/>
        <v>0</v>
      </c>
      <c r="H13" s="67">
        <f t="shared" si="2"/>
        <v>0</v>
      </c>
      <c r="I13" s="67">
        <f t="shared" si="3"/>
        <v>0</v>
      </c>
      <c r="J13" s="68">
        <f t="shared" si="4"/>
        <v>0</v>
      </c>
    </row>
    <row r="14" spans="1:17">
      <c r="A14" s="62" t="str">
        <f>'[1]aprēķins (01.04.16-31.03.20)'!B40</f>
        <v>Septembris</v>
      </c>
      <c r="B14" s="63">
        <v>30</v>
      </c>
      <c r="C14" s="63">
        <v>0</v>
      </c>
      <c r="D14" s="64">
        <v>96</v>
      </c>
      <c r="E14" s="63">
        <f t="shared" si="0"/>
        <v>2880</v>
      </c>
      <c r="F14" s="65"/>
      <c r="G14" s="66">
        <f t="shared" si="1"/>
        <v>0</v>
      </c>
      <c r="H14" s="67">
        <f t="shared" si="2"/>
        <v>0</v>
      </c>
      <c r="I14" s="67">
        <f t="shared" si="3"/>
        <v>0</v>
      </c>
      <c r="J14" s="68">
        <f t="shared" si="4"/>
        <v>0</v>
      </c>
    </row>
    <row r="15" spans="1:17">
      <c r="A15" s="62" t="str">
        <f>'[1]aprēķins (01.04.16-31.03.20)'!B41</f>
        <v>Oktobris</v>
      </c>
      <c r="B15" s="63">
        <v>31</v>
      </c>
      <c r="C15" s="63">
        <v>0</v>
      </c>
      <c r="D15" s="64">
        <v>72</v>
      </c>
      <c r="E15" s="63">
        <f t="shared" si="0"/>
        <v>2232</v>
      </c>
      <c r="F15" s="65"/>
      <c r="G15" s="66">
        <f t="shared" si="1"/>
        <v>0</v>
      </c>
      <c r="H15" s="67">
        <f t="shared" si="2"/>
        <v>0</v>
      </c>
      <c r="I15" s="67">
        <f t="shared" si="3"/>
        <v>0</v>
      </c>
      <c r="J15" s="68">
        <f t="shared" si="4"/>
        <v>0</v>
      </c>
    </row>
    <row r="16" spans="1:17">
      <c r="A16" s="62" t="str">
        <f>'[1]aprēķins (01.04.16-31.03.20)'!B42</f>
        <v>Novembris</v>
      </c>
      <c r="B16" s="63">
        <v>30</v>
      </c>
      <c r="C16" s="63">
        <f>'[1]aprēķins (01.04.16-31.03.20)'!G42</f>
        <v>1</v>
      </c>
      <c r="D16" s="64">
        <v>72</v>
      </c>
      <c r="E16" s="63">
        <f t="shared" si="0"/>
        <v>2232</v>
      </c>
      <c r="F16" s="65"/>
      <c r="G16" s="66">
        <f t="shared" si="1"/>
        <v>0</v>
      </c>
      <c r="H16" s="67">
        <f t="shared" si="2"/>
        <v>0</v>
      </c>
      <c r="I16" s="67">
        <f t="shared" si="3"/>
        <v>0</v>
      </c>
      <c r="J16" s="68">
        <f t="shared" si="4"/>
        <v>0</v>
      </c>
    </row>
    <row r="17" spans="1:10" ht="15.75" thickBot="1">
      <c r="A17" s="62" t="str">
        <f>'[1]aprēķins (01.04.16-31.03.20)'!B43</f>
        <v>Decembris</v>
      </c>
      <c r="B17" s="63">
        <v>31</v>
      </c>
      <c r="C17" s="63">
        <f>'[1]aprēķins (01.04.16-31.03.20)'!G43</f>
        <v>4</v>
      </c>
      <c r="D17" s="64">
        <v>72</v>
      </c>
      <c r="E17" s="63">
        <f t="shared" si="0"/>
        <v>2520</v>
      </c>
      <c r="F17" s="69"/>
      <c r="G17" s="70">
        <f t="shared" si="1"/>
        <v>0</v>
      </c>
      <c r="H17" s="71">
        <f t="shared" si="2"/>
        <v>0</v>
      </c>
      <c r="I17" s="72">
        <f t="shared" si="3"/>
        <v>0</v>
      </c>
      <c r="J17" s="73">
        <f t="shared" si="4"/>
        <v>0</v>
      </c>
    </row>
    <row r="18" spans="1:10" ht="15.75" thickBot="1">
      <c r="A18" s="74" t="s">
        <v>151</v>
      </c>
      <c r="B18" s="75">
        <f>SUM(B9:B17)</f>
        <v>275</v>
      </c>
      <c r="C18" s="75">
        <f>SUM(C9:C17)</f>
        <v>14</v>
      </c>
      <c r="D18" s="76"/>
      <c r="E18" s="75">
        <f>SUM(E9:E17)</f>
        <v>24624</v>
      </c>
      <c r="F18" s="77"/>
      <c r="G18" s="78"/>
      <c r="H18" s="79">
        <f>SUM(H9:H17)</f>
        <v>0</v>
      </c>
      <c r="I18" s="79">
        <f>SUM(I9:I17)</f>
        <v>0</v>
      </c>
      <c r="J18" s="80">
        <f>SUM(J9:J17)</f>
        <v>0</v>
      </c>
    </row>
    <row r="19" spans="1:10" ht="15.75" thickBot="1">
      <c r="A19" s="145">
        <v>2018</v>
      </c>
      <c r="B19" s="145"/>
      <c r="C19" s="145"/>
      <c r="D19" s="145"/>
      <c r="E19" s="145"/>
      <c r="F19" s="145"/>
      <c r="G19" s="145"/>
      <c r="H19" s="145"/>
      <c r="I19" s="145"/>
      <c r="J19" s="145"/>
    </row>
    <row r="20" spans="1:10">
      <c r="A20" s="81" t="str">
        <f>'[1]aprēķins (01.04.16-31.03.20)'!B44</f>
        <v>Janvāris</v>
      </c>
      <c r="B20" s="82">
        <f>'[1]aprēķins (01.04.16-31.03.20)'!C44-'[1]aprēķins (01.04.16-31.03.20)'!G44</f>
        <v>30</v>
      </c>
      <c r="C20" s="82">
        <f>'[1]aprēķins (01.04.16-31.03.20)'!G44</f>
        <v>1</v>
      </c>
      <c r="D20" s="83">
        <v>72</v>
      </c>
      <c r="E20" s="82">
        <f>B20*D20+C20*D20</f>
        <v>2232</v>
      </c>
      <c r="F20" s="84"/>
      <c r="G20" s="85">
        <f>F20*1.21</f>
        <v>0</v>
      </c>
      <c r="H20" s="86">
        <f>E20*F20</f>
        <v>0</v>
      </c>
      <c r="I20" s="87">
        <f>E20*G20</f>
        <v>0</v>
      </c>
      <c r="J20" s="88">
        <f>I20-H20</f>
        <v>0</v>
      </c>
    </row>
    <row r="21" spans="1:10">
      <c r="A21" s="89" t="str">
        <f>'[1]aprēķins (01.04.16-31.03.20)'!B45</f>
        <v>Februāris</v>
      </c>
      <c r="B21" s="90">
        <v>28</v>
      </c>
      <c r="C21" s="90">
        <v>0</v>
      </c>
      <c r="D21" s="83">
        <v>72</v>
      </c>
      <c r="E21" s="90">
        <f t="shared" ref="E21:E26" si="5">B21*D21+C21*D21</f>
        <v>2016</v>
      </c>
      <c r="F21" s="91"/>
      <c r="G21" s="92">
        <f t="shared" ref="G21:G31" si="6">F21*1.21</f>
        <v>0</v>
      </c>
      <c r="H21" s="93">
        <f t="shared" ref="H21:H31" si="7">E21*F21</f>
        <v>0</v>
      </c>
      <c r="I21" s="93">
        <f t="shared" ref="I21:I31" si="8">E21*G21</f>
        <v>0</v>
      </c>
      <c r="J21" s="94">
        <f t="shared" ref="J21:J31" si="9">I21-H21</f>
        <v>0</v>
      </c>
    </row>
    <row r="22" spans="1:10">
      <c r="A22" s="89" t="str">
        <f>'[1]aprēķins (01.04.16-31.03.20)'!B46</f>
        <v>Marts</v>
      </c>
      <c r="B22" s="90">
        <v>31</v>
      </c>
      <c r="C22" s="90">
        <f>'[1]aprēķins (01.04.16-31.03.20)'!G46</f>
        <v>1</v>
      </c>
      <c r="D22" s="83">
        <v>72</v>
      </c>
      <c r="E22" s="90">
        <f t="shared" si="5"/>
        <v>2304</v>
      </c>
      <c r="F22" s="91"/>
      <c r="G22" s="92">
        <f t="shared" si="6"/>
        <v>0</v>
      </c>
      <c r="H22" s="93">
        <f t="shared" si="7"/>
        <v>0</v>
      </c>
      <c r="I22" s="93">
        <f t="shared" si="8"/>
        <v>0</v>
      </c>
      <c r="J22" s="94">
        <f t="shared" si="9"/>
        <v>0</v>
      </c>
    </row>
    <row r="23" spans="1:10">
      <c r="A23" s="89" t="str">
        <f>'[1]aprēķins (01.04.16-31.03.20)'!B47</f>
        <v>Aprīlis</v>
      </c>
      <c r="B23" s="90">
        <v>30</v>
      </c>
      <c r="C23" s="90">
        <f>'[1]aprēķins (01.04.16-31.03.20)'!G47</f>
        <v>2</v>
      </c>
      <c r="D23" s="83">
        <v>72</v>
      </c>
      <c r="E23" s="90">
        <f t="shared" si="5"/>
        <v>2304</v>
      </c>
      <c r="F23" s="91"/>
      <c r="G23" s="92">
        <f t="shared" si="6"/>
        <v>0</v>
      </c>
      <c r="H23" s="93">
        <f t="shared" si="7"/>
        <v>0</v>
      </c>
      <c r="I23" s="93">
        <f t="shared" si="8"/>
        <v>0</v>
      </c>
      <c r="J23" s="94">
        <f t="shared" si="9"/>
        <v>0</v>
      </c>
    </row>
    <row r="24" spans="1:10">
      <c r="A24" s="89" t="str">
        <f>'[1]aprēķins (01.04.16-31.03.20)'!B48</f>
        <v xml:space="preserve">Maijs </v>
      </c>
      <c r="B24" s="90">
        <v>31</v>
      </c>
      <c r="C24" s="90">
        <f>'[1]aprēķins (01.04.16-31.03.20)'!G48</f>
        <v>4</v>
      </c>
      <c r="D24" s="83">
        <v>96</v>
      </c>
      <c r="E24" s="90">
        <f t="shared" si="5"/>
        <v>3360</v>
      </c>
      <c r="F24" s="91"/>
      <c r="G24" s="92">
        <f t="shared" si="6"/>
        <v>0</v>
      </c>
      <c r="H24" s="93">
        <f t="shared" si="7"/>
        <v>0</v>
      </c>
      <c r="I24" s="93">
        <f t="shared" si="8"/>
        <v>0</v>
      </c>
      <c r="J24" s="94">
        <f t="shared" si="9"/>
        <v>0</v>
      </c>
    </row>
    <row r="25" spans="1:10">
      <c r="A25" s="89" t="str">
        <f>'[1]aprēķins (01.04.16-31.03.20)'!B49</f>
        <v xml:space="preserve">Jūnijs  </v>
      </c>
      <c r="B25" s="90">
        <v>30</v>
      </c>
      <c r="C25" s="90">
        <f>'[1]aprēķins (01.04.16-31.03.20)'!G49</f>
        <v>2</v>
      </c>
      <c r="D25" s="83">
        <v>96</v>
      </c>
      <c r="E25" s="90">
        <f t="shared" si="5"/>
        <v>3072</v>
      </c>
      <c r="F25" s="91"/>
      <c r="G25" s="92">
        <f t="shared" si="6"/>
        <v>0</v>
      </c>
      <c r="H25" s="93">
        <f t="shared" si="7"/>
        <v>0</v>
      </c>
      <c r="I25" s="93">
        <f t="shared" si="8"/>
        <v>0</v>
      </c>
      <c r="J25" s="94">
        <f t="shared" si="9"/>
        <v>0</v>
      </c>
    </row>
    <row r="26" spans="1:10">
      <c r="A26" s="89" t="str">
        <f>'[1]aprēķins (01.04.16-31.03.20)'!B50</f>
        <v>Jūlijs</v>
      </c>
      <c r="B26" s="90">
        <v>31</v>
      </c>
      <c r="C26" s="90">
        <v>0</v>
      </c>
      <c r="D26" s="83">
        <v>96</v>
      </c>
      <c r="E26" s="90">
        <f t="shared" si="5"/>
        <v>2976</v>
      </c>
      <c r="F26" s="91"/>
      <c r="G26" s="92">
        <f t="shared" si="6"/>
        <v>0</v>
      </c>
      <c r="H26" s="93">
        <f t="shared" si="7"/>
        <v>0</v>
      </c>
      <c r="I26" s="93">
        <f t="shared" si="8"/>
        <v>0</v>
      </c>
      <c r="J26" s="94">
        <f t="shared" si="9"/>
        <v>0</v>
      </c>
    </row>
    <row r="27" spans="1:10">
      <c r="A27" s="95" t="s">
        <v>152</v>
      </c>
      <c r="B27" s="90">
        <v>31</v>
      </c>
      <c r="C27" s="90">
        <v>0</v>
      </c>
      <c r="D27" s="83">
        <v>96</v>
      </c>
      <c r="E27" s="90">
        <v>2976</v>
      </c>
      <c r="F27" s="91"/>
      <c r="G27" s="92">
        <f t="shared" si="6"/>
        <v>0</v>
      </c>
      <c r="H27" s="93">
        <f t="shared" si="7"/>
        <v>0</v>
      </c>
      <c r="I27" s="93">
        <f t="shared" si="8"/>
        <v>0</v>
      </c>
      <c r="J27" s="94">
        <f t="shared" si="9"/>
        <v>0</v>
      </c>
    </row>
    <row r="28" spans="1:10">
      <c r="A28" s="95" t="s">
        <v>153</v>
      </c>
      <c r="B28" s="90">
        <v>30</v>
      </c>
      <c r="C28" s="90">
        <v>0</v>
      </c>
      <c r="D28" s="83">
        <v>96</v>
      </c>
      <c r="E28" s="90">
        <v>2880</v>
      </c>
      <c r="F28" s="91"/>
      <c r="G28" s="92">
        <f t="shared" si="6"/>
        <v>0</v>
      </c>
      <c r="H28" s="93">
        <f t="shared" si="7"/>
        <v>0</v>
      </c>
      <c r="I28" s="93">
        <f t="shared" si="8"/>
        <v>0</v>
      </c>
      <c r="J28" s="94">
        <f t="shared" si="9"/>
        <v>0</v>
      </c>
    </row>
    <row r="29" spans="1:10">
      <c r="A29" s="95" t="s">
        <v>154</v>
      </c>
      <c r="B29" s="90">
        <v>31</v>
      </c>
      <c r="C29" s="90">
        <v>0</v>
      </c>
      <c r="D29" s="83">
        <v>72</v>
      </c>
      <c r="E29" s="90">
        <v>2232</v>
      </c>
      <c r="F29" s="91"/>
      <c r="G29" s="92">
        <f t="shared" si="6"/>
        <v>0</v>
      </c>
      <c r="H29" s="93">
        <f t="shared" si="7"/>
        <v>0</v>
      </c>
      <c r="I29" s="93">
        <f t="shared" si="8"/>
        <v>0</v>
      </c>
      <c r="J29" s="94">
        <f t="shared" si="9"/>
        <v>0</v>
      </c>
    </row>
    <row r="30" spans="1:10">
      <c r="A30" s="95" t="s">
        <v>155</v>
      </c>
      <c r="B30" s="90">
        <v>30</v>
      </c>
      <c r="C30" s="90">
        <v>1</v>
      </c>
      <c r="D30" s="83">
        <v>72</v>
      </c>
      <c r="E30" s="90">
        <v>2160</v>
      </c>
      <c r="F30" s="91"/>
      <c r="G30" s="92">
        <f t="shared" si="6"/>
        <v>0</v>
      </c>
      <c r="H30" s="93">
        <f t="shared" si="7"/>
        <v>0</v>
      </c>
      <c r="I30" s="93">
        <f t="shared" si="8"/>
        <v>0</v>
      </c>
      <c r="J30" s="94">
        <f t="shared" si="9"/>
        <v>0</v>
      </c>
    </row>
    <row r="31" spans="1:10">
      <c r="A31" s="95" t="s">
        <v>156</v>
      </c>
      <c r="B31" s="90">
        <v>31</v>
      </c>
      <c r="C31" s="90">
        <v>4</v>
      </c>
      <c r="D31" s="83">
        <v>72</v>
      </c>
      <c r="E31" s="90">
        <v>2232</v>
      </c>
      <c r="F31" s="91"/>
      <c r="G31" s="92">
        <f t="shared" si="6"/>
        <v>0</v>
      </c>
      <c r="H31" s="93">
        <f t="shared" si="7"/>
        <v>0</v>
      </c>
      <c r="I31" s="93">
        <f t="shared" si="8"/>
        <v>0</v>
      </c>
      <c r="J31" s="94">
        <f t="shared" si="9"/>
        <v>0</v>
      </c>
    </row>
    <row r="32" spans="1:10" ht="15.75" thickBot="1">
      <c r="A32" s="96" t="s">
        <v>151</v>
      </c>
      <c r="B32" s="97">
        <f>SUM(B20:B26)</f>
        <v>211</v>
      </c>
      <c r="C32" s="97">
        <f>SUM(C20:C26)</f>
        <v>10</v>
      </c>
      <c r="D32" s="98"/>
      <c r="E32" s="97">
        <f>SUM(E20:E26)</f>
        <v>18264</v>
      </c>
      <c r="F32" s="99"/>
      <c r="G32" s="97"/>
      <c r="H32" s="100">
        <f>SUM(H20:H26)</f>
        <v>0</v>
      </c>
      <c r="I32" s="100">
        <f>SUM(I20:I26)</f>
        <v>0</v>
      </c>
      <c r="J32" s="101">
        <f>SUM(J20:J26)</f>
        <v>0</v>
      </c>
    </row>
    <row r="33" spans="1:12">
      <c r="A33" s="146">
        <v>2019</v>
      </c>
      <c r="B33" s="146"/>
      <c r="C33" s="146"/>
      <c r="D33" s="146"/>
      <c r="E33" s="146"/>
      <c r="F33" s="146"/>
      <c r="G33" s="146"/>
      <c r="H33" s="146"/>
      <c r="I33" s="146"/>
      <c r="J33" s="146"/>
    </row>
    <row r="34" spans="1:12">
      <c r="A34" s="95" t="s">
        <v>157</v>
      </c>
      <c r="B34" s="90">
        <v>31</v>
      </c>
      <c r="C34" s="90">
        <v>1</v>
      </c>
      <c r="D34" s="83">
        <v>72</v>
      </c>
      <c r="E34" s="90">
        <f>B34*D34+C34*D34</f>
        <v>2304</v>
      </c>
      <c r="F34" s="91"/>
      <c r="G34" s="92">
        <f>F34*1.21</f>
        <v>0</v>
      </c>
      <c r="H34" s="93">
        <f>E34*F34</f>
        <v>0</v>
      </c>
      <c r="I34" s="93">
        <f>E34*G34</f>
        <v>0</v>
      </c>
      <c r="J34" s="93">
        <f>I34-H34</f>
        <v>0</v>
      </c>
    </row>
    <row r="35" spans="1:12">
      <c r="A35" s="95" t="s">
        <v>158</v>
      </c>
      <c r="B35" s="90">
        <v>28</v>
      </c>
      <c r="C35" s="90">
        <v>0</v>
      </c>
      <c r="D35" s="83">
        <v>72</v>
      </c>
      <c r="E35" s="90">
        <f t="shared" ref="E35:E36" si="10">B35*D35+C35*D35</f>
        <v>2016</v>
      </c>
      <c r="F35" s="91"/>
      <c r="G35" s="92">
        <f t="shared" ref="G35:G36" si="11">F35*1.21</f>
        <v>0</v>
      </c>
      <c r="H35" s="93">
        <f t="shared" ref="H35:H36" si="12">E35*F35</f>
        <v>0</v>
      </c>
      <c r="I35" s="93">
        <f t="shared" ref="I35:I36" si="13">E35*G35</f>
        <v>0</v>
      </c>
      <c r="J35" s="93">
        <f t="shared" ref="J35:J36" si="14">I35-H35</f>
        <v>0</v>
      </c>
    </row>
    <row r="36" spans="1:12">
      <c r="A36" s="95" t="s">
        <v>160</v>
      </c>
      <c r="B36" s="90">
        <v>31</v>
      </c>
      <c r="C36" s="90">
        <v>0</v>
      </c>
      <c r="D36" s="83">
        <v>72</v>
      </c>
      <c r="E36" s="90">
        <f t="shared" si="10"/>
        <v>2232</v>
      </c>
      <c r="F36" s="91"/>
      <c r="G36" s="92">
        <f t="shared" si="11"/>
        <v>0</v>
      </c>
      <c r="H36" s="93">
        <f t="shared" si="12"/>
        <v>0</v>
      </c>
      <c r="I36" s="93">
        <f t="shared" si="13"/>
        <v>0</v>
      </c>
      <c r="J36" s="93">
        <f t="shared" si="14"/>
        <v>0</v>
      </c>
    </row>
    <row r="37" spans="1:12">
      <c r="A37" s="102" t="s">
        <v>151</v>
      </c>
      <c r="B37" s="103">
        <f>SUM(B34:B35)</f>
        <v>59</v>
      </c>
      <c r="C37" s="103">
        <f>SUM(C34:C35)</f>
        <v>1</v>
      </c>
      <c r="D37" s="104"/>
      <c r="E37" s="103">
        <f>SUM(E34:E35)</f>
        <v>4320</v>
      </c>
      <c r="F37" s="105"/>
      <c r="G37" s="103"/>
      <c r="H37" s="106">
        <f>SUM(H34:H35)</f>
        <v>0</v>
      </c>
      <c r="I37" s="106">
        <f>SUM(I34:I35)</f>
        <v>0</v>
      </c>
      <c r="J37" s="106">
        <f>SUM(J34:J35)</f>
        <v>0</v>
      </c>
    </row>
    <row r="39" spans="1:12" ht="61.5" customHeight="1">
      <c r="A39" s="144" t="s">
        <v>263</v>
      </c>
      <c r="B39" s="144"/>
      <c r="C39" s="144"/>
      <c r="D39" s="144"/>
      <c r="E39" s="144"/>
      <c r="F39" s="144"/>
      <c r="G39" s="144"/>
      <c r="H39" s="144"/>
      <c r="I39" s="144"/>
      <c r="J39" s="144"/>
      <c r="K39" s="107"/>
    </row>
    <row r="40" spans="1:12" ht="15.75" customHeight="1">
      <c r="A40" s="128" t="s">
        <v>46</v>
      </c>
      <c r="B40" s="128"/>
      <c r="C40" s="128"/>
      <c r="D40" s="128"/>
      <c r="E40" s="128"/>
      <c r="F40" s="128"/>
      <c r="G40" s="34"/>
      <c r="H40" s="34"/>
      <c r="I40" s="34"/>
      <c r="J40" s="34"/>
      <c r="K40" s="34"/>
      <c r="L40" s="34"/>
    </row>
    <row r="41" spans="1:12">
      <c r="A41" s="107"/>
      <c r="B41" s="107"/>
      <c r="C41" s="107"/>
      <c r="D41" s="107"/>
      <c r="E41" s="107"/>
      <c r="F41" s="107"/>
      <c r="G41" s="107"/>
      <c r="H41" s="107"/>
      <c r="I41" s="107"/>
      <c r="J41" s="107"/>
      <c r="K41" s="107"/>
    </row>
    <row r="42" spans="1:12">
      <c r="A42" s="148" t="s">
        <v>162</v>
      </c>
      <c r="B42" s="148"/>
      <c r="C42" s="148"/>
      <c r="D42" s="148"/>
      <c r="E42" s="148" t="s">
        <v>163</v>
      </c>
      <c r="F42" s="148"/>
      <c r="G42" s="148"/>
      <c r="H42" s="148"/>
      <c r="I42" s="148" t="s">
        <v>164</v>
      </c>
      <c r="J42" s="148"/>
      <c r="K42" s="107"/>
    </row>
    <row r="43" spans="1:12">
      <c r="A43" s="136" t="s">
        <v>76</v>
      </c>
      <c r="B43" s="136"/>
      <c r="C43" s="136"/>
      <c r="D43" s="136"/>
      <c r="E43" s="136" t="s">
        <v>77</v>
      </c>
      <c r="F43" s="136"/>
      <c r="G43" s="136"/>
      <c r="H43" s="136"/>
      <c r="I43" s="136" t="s">
        <v>78</v>
      </c>
      <c r="J43" s="136"/>
    </row>
    <row r="44" spans="1:12" ht="15.75">
      <c r="A44" s="34"/>
      <c r="B44" s="34"/>
      <c r="C44" s="34"/>
      <c r="D44" s="34"/>
      <c r="E44" s="34"/>
      <c r="F44" s="34"/>
      <c r="G44" s="34"/>
      <c r="H44" s="34"/>
      <c r="I44" s="34"/>
      <c r="J44" s="34"/>
      <c r="K44" s="34"/>
    </row>
    <row r="45" spans="1:12" ht="15.75" customHeight="1">
      <c r="A45" s="128" t="s">
        <v>159</v>
      </c>
      <c r="B45" s="128"/>
      <c r="C45" s="128"/>
      <c r="D45" s="128"/>
      <c r="E45" s="128"/>
      <c r="F45" s="128"/>
      <c r="G45" s="128" t="s">
        <v>165</v>
      </c>
      <c r="H45" s="128"/>
      <c r="I45" s="128" t="s">
        <v>166</v>
      </c>
      <c r="J45" s="128"/>
      <c r="K45" s="34"/>
      <c r="L45" s="34"/>
    </row>
    <row r="46" spans="1:12" ht="15.75" customHeight="1">
      <c r="A46" s="34"/>
      <c r="B46" s="34"/>
      <c r="C46" s="34"/>
      <c r="D46" s="34"/>
      <c r="E46" s="34"/>
      <c r="F46" s="34"/>
      <c r="G46" s="128" t="s">
        <v>44</v>
      </c>
      <c r="H46" s="128"/>
      <c r="I46" s="128" t="s">
        <v>45</v>
      </c>
      <c r="J46" s="128"/>
      <c r="K46" s="34"/>
      <c r="L46" s="34"/>
    </row>
  </sheetData>
  <mergeCells count="22">
    <mergeCell ref="A40:F40"/>
    <mergeCell ref="A42:D42"/>
    <mergeCell ref="E42:H42"/>
    <mergeCell ref="I42:J42"/>
    <mergeCell ref="A43:D43"/>
    <mergeCell ref="A39:J39"/>
    <mergeCell ref="I1:J1"/>
    <mergeCell ref="F2:J2"/>
    <mergeCell ref="E3:J3"/>
    <mergeCell ref="H4:J4"/>
    <mergeCell ref="A5:J5"/>
    <mergeCell ref="A6:J6"/>
    <mergeCell ref="A19:J19"/>
    <mergeCell ref="A33:J33"/>
    <mergeCell ref="A7:J7"/>
    <mergeCell ref="G46:H46"/>
    <mergeCell ref="I46:J46"/>
    <mergeCell ref="E43:H43"/>
    <mergeCell ref="I43:J43"/>
    <mergeCell ref="A45:F45"/>
    <mergeCell ref="G45:H45"/>
    <mergeCell ref="I45:J45"/>
  </mergeCells>
  <pageMargins left="0.45" right="0.45" top="0.25" bottom="0.2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J32"/>
  <sheetViews>
    <sheetView workbookViewId="0">
      <selection activeCell="K11" sqref="K11"/>
    </sheetView>
  </sheetViews>
  <sheetFormatPr defaultRowHeight="15"/>
  <cols>
    <col min="1" max="16384" width="9.140625" style="1"/>
  </cols>
  <sheetData>
    <row r="1" spans="1:10">
      <c r="H1" s="132" t="s">
        <v>254</v>
      </c>
      <c r="I1" s="132"/>
    </row>
    <row r="2" spans="1:10" ht="15.75">
      <c r="F2" s="130" t="s">
        <v>73</v>
      </c>
      <c r="G2" s="130"/>
      <c r="H2" s="130"/>
      <c r="I2" s="130"/>
      <c r="J2" s="50"/>
    </row>
    <row r="3" spans="1:10">
      <c r="D3" s="131" t="s">
        <v>29</v>
      </c>
      <c r="E3" s="131"/>
      <c r="F3" s="131"/>
      <c r="G3" s="131"/>
      <c r="H3" s="131"/>
      <c r="I3" s="131"/>
      <c r="J3" s="29"/>
    </row>
    <row r="4" spans="1:10">
      <c r="G4" s="132" t="s">
        <v>251</v>
      </c>
      <c r="H4" s="132"/>
      <c r="I4" s="132"/>
      <c r="J4" s="45"/>
    </row>
    <row r="5" spans="1:10">
      <c r="H5" s="54"/>
      <c r="I5" s="54"/>
      <c r="J5" s="45"/>
    </row>
    <row r="6" spans="1:10" ht="15.75">
      <c r="A6" s="133" t="s">
        <v>179</v>
      </c>
      <c r="B6" s="133"/>
      <c r="C6" s="133"/>
      <c r="D6" s="133"/>
      <c r="E6" s="133"/>
      <c r="F6" s="133"/>
      <c r="G6" s="133"/>
      <c r="H6" s="133"/>
      <c r="I6" s="133"/>
      <c r="J6" s="45"/>
    </row>
    <row r="7" spans="1:10" ht="15.75">
      <c r="A7" s="30"/>
      <c r="B7" s="30"/>
      <c r="C7" s="30"/>
      <c r="D7" s="30"/>
      <c r="E7" s="30"/>
      <c r="F7" s="30"/>
      <c r="G7" s="30"/>
      <c r="H7" s="30"/>
      <c r="I7" s="30"/>
      <c r="J7" s="45"/>
    </row>
    <row r="8" spans="1:10" ht="15.75">
      <c r="A8" s="127" t="s">
        <v>180</v>
      </c>
      <c r="B8" s="127"/>
      <c r="C8" s="127"/>
      <c r="D8" s="30"/>
      <c r="E8" s="30"/>
      <c r="F8" s="30"/>
      <c r="G8" s="149" t="s">
        <v>43</v>
      </c>
      <c r="H8" s="149"/>
      <c r="I8" s="149"/>
      <c r="J8" s="45"/>
    </row>
    <row r="9" spans="1:10" ht="15.75">
      <c r="A9" s="127" t="s">
        <v>44</v>
      </c>
      <c r="B9" s="127"/>
      <c r="C9" s="127"/>
      <c r="D9" s="30"/>
      <c r="E9" s="30"/>
      <c r="F9" s="30"/>
      <c r="G9" s="127" t="s">
        <v>45</v>
      </c>
      <c r="H9" s="127"/>
      <c r="I9" s="127"/>
      <c r="J9" s="45"/>
    </row>
    <row r="11" spans="1:10" ht="93.75" customHeight="1">
      <c r="A11" s="128" t="s">
        <v>255</v>
      </c>
      <c r="B11" s="128"/>
      <c r="C11" s="128"/>
      <c r="D11" s="128"/>
      <c r="E11" s="128"/>
      <c r="F11" s="128"/>
      <c r="G11" s="128"/>
      <c r="H11" s="128"/>
      <c r="I11" s="128"/>
    </row>
    <row r="12" spans="1:10" ht="15" customHeight="1">
      <c r="A12" s="28"/>
      <c r="B12" s="28"/>
      <c r="C12" s="28"/>
      <c r="D12" s="28"/>
      <c r="E12" s="28"/>
      <c r="F12" s="28"/>
      <c r="G12" s="28"/>
      <c r="H12" s="28"/>
      <c r="I12" s="28"/>
    </row>
    <row r="13" spans="1:10" ht="30.75" customHeight="1">
      <c r="A13" s="153" t="s">
        <v>167</v>
      </c>
      <c r="B13" s="153"/>
      <c r="C13" s="153"/>
      <c r="D13" s="153"/>
      <c r="E13" s="152"/>
      <c r="F13" s="152"/>
      <c r="G13" s="152"/>
      <c r="H13" s="152"/>
      <c r="I13" s="152"/>
    </row>
    <row r="14" spans="1:10" ht="15.75">
      <c r="A14" s="154" t="s">
        <v>168</v>
      </c>
      <c r="B14" s="154"/>
      <c r="C14" s="154"/>
      <c r="D14" s="154"/>
      <c r="E14" s="152"/>
      <c r="F14" s="152"/>
      <c r="G14" s="152"/>
      <c r="H14" s="152"/>
      <c r="I14" s="152"/>
    </row>
    <row r="15" spans="1:10">
      <c r="A15" s="151" t="s">
        <v>169</v>
      </c>
      <c r="B15" s="151"/>
      <c r="C15" s="151"/>
      <c r="D15" s="151"/>
      <c r="E15" s="152"/>
      <c r="F15" s="152"/>
      <c r="G15" s="152"/>
      <c r="H15" s="152"/>
      <c r="I15" s="152"/>
    </row>
    <row r="17" spans="1:9" ht="29.25" customHeight="1">
      <c r="A17" s="128" t="s">
        <v>170</v>
      </c>
      <c r="B17" s="128"/>
      <c r="C17" s="128"/>
      <c r="D17" s="128"/>
      <c r="E17" s="128"/>
      <c r="F17" s="128"/>
      <c r="G17" s="128"/>
      <c r="H17" s="128"/>
      <c r="I17" s="128"/>
    </row>
    <row r="18" spans="1:9" ht="15" customHeight="1">
      <c r="A18" s="128" t="s">
        <v>171</v>
      </c>
      <c r="B18" s="128"/>
      <c r="C18" s="128"/>
      <c r="D18" s="128"/>
      <c r="E18" s="128"/>
      <c r="F18" s="128"/>
      <c r="G18" s="128"/>
      <c r="H18" s="128"/>
      <c r="I18" s="128"/>
    </row>
    <row r="19" spans="1:9" ht="30" customHeight="1">
      <c r="A19" s="128" t="s">
        <v>172</v>
      </c>
      <c r="B19" s="128"/>
      <c r="C19" s="128"/>
      <c r="D19" s="128"/>
      <c r="E19" s="128"/>
      <c r="F19" s="128"/>
      <c r="G19" s="128"/>
      <c r="H19" s="128"/>
      <c r="I19" s="128"/>
    </row>
    <row r="20" spans="1:9" ht="45" customHeight="1">
      <c r="A20" s="144" t="s">
        <v>173</v>
      </c>
      <c r="B20" s="144"/>
      <c r="C20" s="144"/>
      <c r="D20" s="144"/>
      <c r="E20" s="144"/>
      <c r="F20" s="144"/>
      <c r="G20" s="144"/>
      <c r="H20" s="144"/>
      <c r="I20" s="144"/>
    </row>
    <row r="22" spans="1:9" ht="43.5" customHeight="1">
      <c r="A22" s="144" t="s">
        <v>174</v>
      </c>
      <c r="B22" s="144"/>
      <c r="C22" s="144"/>
      <c r="D22" s="144"/>
      <c r="E22" s="144"/>
      <c r="F22" s="144"/>
      <c r="G22" s="144"/>
      <c r="H22" s="144"/>
      <c r="I22" s="144"/>
    </row>
    <row r="25" spans="1:9" ht="15.75">
      <c r="A25" s="150" t="s">
        <v>175</v>
      </c>
      <c r="B25" s="150"/>
      <c r="C25" s="150"/>
      <c r="D25" s="150"/>
      <c r="E25" s="150"/>
    </row>
    <row r="26" spans="1:9" ht="15.75">
      <c r="A26" s="150" t="s">
        <v>176</v>
      </c>
      <c r="B26" s="150"/>
      <c r="C26" s="150"/>
      <c r="D26" s="150"/>
      <c r="E26" s="150"/>
      <c r="G26" s="136" t="s">
        <v>28</v>
      </c>
      <c r="H26" s="136"/>
      <c r="I26" s="136"/>
    </row>
    <row r="27" spans="1:9">
      <c r="G27" s="136" t="s">
        <v>78</v>
      </c>
      <c r="H27" s="136"/>
      <c r="I27" s="136"/>
    </row>
    <row r="28" spans="1:9">
      <c r="D28" s="136" t="s">
        <v>177</v>
      </c>
      <c r="E28" s="136"/>
      <c r="F28" s="136"/>
      <c r="G28" s="136"/>
    </row>
    <row r="32" spans="1:9" ht="97.5" customHeight="1">
      <c r="A32" s="128" t="s">
        <v>178</v>
      </c>
      <c r="B32" s="128"/>
      <c r="C32" s="128"/>
      <c r="D32" s="128"/>
      <c r="E32" s="128"/>
      <c r="F32" s="128"/>
      <c r="G32" s="128"/>
      <c r="H32" s="128"/>
      <c r="I32" s="128"/>
    </row>
  </sheetData>
  <mergeCells count="27">
    <mergeCell ref="A20:I20"/>
    <mergeCell ref="A11:I11"/>
    <mergeCell ref="A13:D13"/>
    <mergeCell ref="E13:I13"/>
    <mergeCell ref="A14:D14"/>
    <mergeCell ref="E14:I14"/>
    <mergeCell ref="H1:I1"/>
    <mergeCell ref="F2:I2"/>
    <mergeCell ref="D3:I3"/>
    <mergeCell ref="A6:I6"/>
    <mergeCell ref="G4:I4"/>
    <mergeCell ref="A8:C8"/>
    <mergeCell ref="G8:I8"/>
    <mergeCell ref="A9:C9"/>
    <mergeCell ref="G9:I9"/>
    <mergeCell ref="A32:I32"/>
    <mergeCell ref="A22:I22"/>
    <mergeCell ref="A25:E25"/>
    <mergeCell ref="A26:E26"/>
    <mergeCell ref="G26:I26"/>
    <mergeCell ref="G27:I27"/>
    <mergeCell ref="D28:G28"/>
    <mergeCell ref="A15:D15"/>
    <mergeCell ref="E15:I15"/>
    <mergeCell ref="A17:I17"/>
    <mergeCell ref="A18:I18"/>
    <mergeCell ref="A19:I1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dimension ref="A1:I25"/>
  <sheetViews>
    <sheetView tabSelected="1" workbookViewId="0">
      <selection activeCell="J8" sqref="J8"/>
    </sheetView>
  </sheetViews>
  <sheetFormatPr defaultRowHeight="15"/>
  <cols>
    <col min="1" max="2" width="9.140625" style="1"/>
    <col min="3" max="3" width="5.42578125" style="1" customWidth="1"/>
    <col min="4" max="6" width="9.140625" style="1"/>
    <col min="7" max="7" width="12" style="1" customWidth="1"/>
    <col min="8" max="16384" width="9.140625" style="1"/>
  </cols>
  <sheetData>
    <row r="1" spans="1:9">
      <c r="H1" s="132" t="s">
        <v>256</v>
      </c>
      <c r="I1" s="132"/>
    </row>
    <row r="2" spans="1:9" ht="15.75">
      <c r="F2" s="130" t="s">
        <v>73</v>
      </c>
      <c r="G2" s="130"/>
      <c r="H2" s="130"/>
      <c r="I2" s="130"/>
    </row>
    <row r="3" spans="1:9">
      <c r="D3" s="131" t="s">
        <v>29</v>
      </c>
      <c r="E3" s="131"/>
      <c r="F3" s="131"/>
      <c r="G3" s="131"/>
      <c r="H3" s="131"/>
      <c r="I3" s="131"/>
    </row>
    <row r="4" spans="1:9">
      <c r="G4" s="132" t="s">
        <v>251</v>
      </c>
      <c r="H4" s="132"/>
      <c r="I4" s="132"/>
    </row>
    <row r="7" spans="1:9" ht="15.75">
      <c r="A7" s="125" t="s">
        <v>184</v>
      </c>
      <c r="B7" s="125"/>
      <c r="C7" s="125"/>
      <c r="D7" s="125"/>
      <c r="E7" s="125"/>
      <c r="F7" s="125"/>
      <c r="G7" s="125"/>
      <c r="H7" s="125"/>
      <c r="I7" s="125"/>
    </row>
    <row r="8" spans="1:9" ht="15.75">
      <c r="A8" s="27"/>
      <c r="B8" s="27"/>
      <c r="C8" s="27"/>
      <c r="D8" s="27"/>
      <c r="E8" s="27"/>
      <c r="F8" s="27"/>
      <c r="G8" s="27"/>
      <c r="H8" s="27"/>
      <c r="I8" s="27"/>
    </row>
    <row r="10" spans="1:9">
      <c r="A10" s="51" t="s">
        <v>68</v>
      </c>
      <c r="B10" s="155" t="s">
        <v>185</v>
      </c>
      <c r="C10" s="155"/>
      <c r="D10" s="155" t="s">
        <v>186</v>
      </c>
      <c r="E10" s="155"/>
      <c r="F10" s="155"/>
      <c r="G10" s="155"/>
      <c r="H10" s="155" t="s">
        <v>187</v>
      </c>
      <c r="I10" s="155"/>
    </row>
    <row r="11" spans="1:9" ht="15.75">
      <c r="A11" s="160">
        <v>1</v>
      </c>
      <c r="B11" s="160" t="s">
        <v>191</v>
      </c>
      <c r="C11" s="160"/>
      <c r="D11" s="159" t="s">
        <v>190</v>
      </c>
      <c r="E11" s="159"/>
      <c r="F11" s="159"/>
      <c r="G11" s="159"/>
      <c r="H11" s="158">
        <v>25</v>
      </c>
      <c r="I11" s="158"/>
    </row>
    <row r="12" spans="1:9" ht="63" customHeight="1">
      <c r="A12" s="160"/>
      <c r="B12" s="160"/>
      <c r="C12" s="160"/>
      <c r="D12" s="138" t="s">
        <v>188</v>
      </c>
      <c r="E12" s="138"/>
      <c r="F12" s="138"/>
      <c r="G12" s="138"/>
      <c r="H12" s="158"/>
      <c r="I12" s="158"/>
    </row>
    <row r="13" spans="1:9" ht="60.75" customHeight="1">
      <c r="A13" s="160"/>
      <c r="B13" s="160"/>
      <c r="C13" s="160"/>
      <c r="D13" s="138" t="s">
        <v>189</v>
      </c>
      <c r="E13" s="138"/>
      <c r="F13" s="138"/>
      <c r="G13" s="138"/>
      <c r="H13" s="158"/>
      <c r="I13" s="158"/>
    </row>
    <row r="14" spans="1:9">
      <c r="A14" s="155" t="s">
        <v>192</v>
      </c>
      <c r="B14" s="155"/>
      <c r="C14" s="155"/>
      <c r="D14" s="155"/>
      <c r="E14" s="155"/>
      <c r="F14" s="155"/>
      <c r="G14" s="155"/>
      <c r="H14" s="155"/>
      <c r="I14" s="155"/>
    </row>
    <row r="15" spans="1:9" ht="15.75">
      <c r="A15" s="52">
        <v>2</v>
      </c>
      <c r="B15" s="138" t="s">
        <v>193</v>
      </c>
      <c r="C15" s="138"/>
      <c r="D15" s="157" t="s">
        <v>194</v>
      </c>
      <c r="E15" s="157"/>
      <c r="F15" s="157"/>
      <c r="G15" s="157"/>
      <c r="H15" s="152">
        <v>10</v>
      </c>
      <c r="I15" s="152"/>
    </row>
    <row r="16" spans="1:9" ht="15.75">
      <c r="A16" s="52">
        <v>3</v>
      </c>
      <c r="B16" s="138"/>
      <c r="C16" s="138"/>
      <c r="D16" s="157" t="s">
        <v>195</v>
      </c>
      <c r="E16" s="157"/>
      <c r="F16" s="157"/>
      <c r="G16" s="157"/>
      <c r="H16" s="152">
        <v>7</v>
      </c>
      <c r="I16" s="152"/>
    </row>
    <row r="17" spans="1:9" ht="15.75">
      <c r="A17" s="52">
        <v>4</v>
      </c>
      <c r="B17" s="138"/>
      <c r="C17" s="138"/>
      <c r="D17" s="157" t="s">
        <v>196</v>
      </c>
      <c r="E17" s="157"/>
      <c r="F17" s="157"/>
      <c r="G17" s="157"/>
      <c r="H17" s="152">
        <v>5</v>
      </c>
      <c r="I17" s="152"/>
    </row>
    <row r="18" spans="1:9" ht="15.75">
      <c r="A18" s="52">
        <v>5</v>
      </c>
      <c r="B18" s="138"/>
      <c r="C18" s="138"/>
      <c r="D18" s="157" t="s">
        <v>197</v>
      </c>
      <c r="E18" s="157"/>
      <c r="F18" s="157"/>
      <c r="G18" s="157"/>
      <c r="H18" s="152">
        <v>0</v>
      </c>
      <c r="I18" s="152"/>
    </row>
    <row r="19" spans="1:9" ht="15.75">
      <c r="A19" s="53">
        <v>6</v>
      </c>
      <c r="B19" s="138" t="s">
        <v>198</v>
      </c>
      <c r="C19" s="138"/>
      <c r="D19" s="157" t="s">
        <v>199</v>
      </c>
      <c r="E19" s="157"/>
      <c r="F19" s="157"/>
      <c r="G19" s="157"/>
      <c r="H19" s="152">
        <v>10</v>
      </c>
      <c r="I19" s="152"/>
    </row>
    <row r="20" spans="1:9" ht="15.75">
      <c r="A20" s="53">
        <v>7</v>
      </c>
      <c r="B20" s="138"/>
      <c r="C20" s="138"/>
      <c r="D20" s="157" t="s">
        <v>200</v>
      </c>
      <c r="E20" s="157"/>
      <c r="F20" s="157"/>
      <c r="G20" s="157"/>
      <c r="H20" s="152">
        <v>5</v>
      </c>
      <c r="I20" s="152"/>
    </row>
    <row r="21" spans="1:9" ht="15.75">
      <c r="A21" s="53">
        <v>8</v>
      </c>
      <c r="B21" s="138"/>
      <c r="C21" s="138"/>
      <c r="D21" s="157" t="s">
        <v>201</v>
      </c>
      <c r="E21" s="157"/>
      <c r="F21" s="157"/>
      <c r="G21" s="157"/>
      <c r="H21" s="152">
        <v>3</v>
      </c>
      <c r="I21" s="152"/>
    </row>
    <row r="22" spans="1:9" ht="15.75">
      <c r="A22" s="155" t="s">
        <v>202</v>
      </c>
      <c r="B22" s="155"/>
      <c r="C22" s="155"/>
      <c r="D22" s="155"/>
      <c r="E22" s="155"/>
      <c r="F22" s="155"/>
      <c r="G22" s="155"/>
      <c r="H22" s="156">
        <v>45</v>
      </c>
      <c r="I22" s="156"/>
    </row>
    <row r="25" spans="1:9" ht="80.25" customHeight="1">
      <c r="A25" s="128" t="s">
        <v>203</v>
      </c>
      <c r="B25" s="128"/>
      <c r="C25" s="128"/>
      <c r="D25" s="128"/>
      <c r="E25" s="128"/>
      <c r="F25" s="128"/>
      <c r="G25" s="128"/>
      <c r="H25" s="128"/>
      <c r="I25" s="128"/>
    </row>
  </sheetData>
  <mergeCells count="34">
    <mergeCell ref="H11:I13"/>
    <mergeCell ref="H1:I1"/>
    <mergeCell ref="F2:I2"/>
    <mergeCell ref="D3:I3"/>
    <mergeCell ref="A7:I7"/>
    <mergeCell ref="B10:C10"/>
    <mergeCell ref="H10:I10"/>
    <mergeCell ref="D10:G10"/>
    <mergeCell ref="D11:G11"/>
    <mergeCell ref="D12:G12"/>
    <mergeCell ref="D13:G13"/>
    <mergeCell ref="B11:C13"/>
    <mergeCell ref="A11:A13"/>
    <mergeCell ref="G4:I4"/>
    <mergeCell ref="A14:I14"/>
    <mergeCell ref="D15:G15"/>
    <mergeCell ref="D16:G16"/>
    <mergeCell ref="D17:G17"/>
    <mergeCell ref="D18:G18"/>
    <mergeCell ref="H15:I15"/>
    <mergeCell ref="H16:I16"/>
    <mergeCell ref="H17:I17"/>
    <mergeCell ref="H18:I18"/>
    <mergeCell ref="B15:C18"/>
    <mergeCell ref="B19:C21"/>
    <mergeCell ref="A22:G22"/>
    <mergeCell ref="H22:I22"/>
    <mergeCell ref="A25:I25"/>
    <mergeCell ref="D19:G19"/>
    <mergeCell ref="D20:G20"/>
    <mergeCell ref="D21:G21"/>
    <mergeCell ref="H19:I19"/>
    <mergeCell ref="H20:I20"/>
    <mergeCell ref="H21:I2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Nolikums</vt:lpstr>
      <vt:lpstr> 1.pielikums (pieteikums)</vt:lpstr>
      <vt:lpstr>2.pielikums (pieredze)</vt:lpstr>
      <vt:lpstr>3.pielikums (tehniskais)</vt:lpstr>
      <vt:lpstr>4.pielikums (finanšu)</vt:lpstr>
      <vt:lpstr>5.pielikums (aprēķina forma)</vt:lpstr>
      <vt:lpstr>6.pielikums (nodrošinājums)</vt:lpstr>
      <vt:lpstr>7.pielikums (kritēriji)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Kaspars Pētersons-Birzlejs</cp:lastModifiedBy>
  <cp:lastPrinted>2017-04-27T08:05:28Z</cp:lastPrinted>
  <dcterms:created xsi:type="dcterms:W3CDTF">2015-08-05T12:49:01Z</dcterms:created>
  <dcterms:modified xsi:type="dcterms:W3CDTF">2017-04-28T16:22:51Z</dcterms:modified>
</cp:coreProperties>
</file>